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Расписание 2016-2017\Приказы по школе\2026-2027\Приказ по ОП 2025-2026\"/>
    </mc:Choice>
  </mc:AlternateContent>
  <xr:revisionPtr revIDLastSave="0" documentId="13_ncr:1_{B468E286-7382-4B42-81A3-723908C2FADC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Пояснительная записка" sheetId="1" r:id="rId1"/>
    <sheet name="График оценочных процедур" sheetId="2" r:id="rId2"/>
  </sheets>
  <calcPr calcId="191029"/>
  <extLst>
    <ext uri="GoogleSheetsCustomDataVersion2">
      <go:sheetsCustomData xmlns:go="http://customooxmlschemas.google.com/" r:id="rId6" roundtripDataChecksum="Ag2+pRgbYLnwxy3xDwPJVcmBhQs8rGwFTTQ7alYKsSE="/>
    </ext>
  </extLst>
</workbook>
</file>

<file path=xl/calcChain.xml><?xml version="1.0" encoding="utf-8"?>
<calcChain xmlns="http://schemas.openxmlformats.org/spreadsheetml/2006/main">
  <c r="AR376" i="2" l="1"/>
  <c r="AQ376" i="2"/>
  <c r="AS376" i="2" s="1"/>
  <c r="AR375" i="2"/>
  <c r="AQ375" i="2"/>
  <c r="AS375" i="2" s="1"/>
  <c r="AR374" i="2"/>
  <c r="AQ374" i="2"/>
  <c r="AS374" i="2" s="1"/>
  <c r="AR373" i="2"/>
  <c r="AQ373" i="2"/>
  <c r="AS373" i="2" s="1"/>
  <c r="AR372" i="2"/>
  <c r="AQ372" i="2"/>
  <c r="AS372" i="2" s="1"/>
  <c r="AR371" i="2"/>
  <c r="AQ371" i="2"/>
  <c r="AS371" i="2" s="1"/>
  <c r="AQ370" i="2"/>
  <c r="AS370" i="2" s="1"/>
  <c r="AQ369" i="2"/>
  <c r="AS369" i="2" s="1"/>
  <c r="AR368" i="2"/>
  <c r="AQ368" i="2"/>
  <c r="AS368" i="2" s="1"/>
  <c r="AR367" i="2"/>
  <c r="AQ367" i="2"/>
  <c r="AS367" i="2" s="1"/>
  <c r="AR366" i="2"/>
  <c r="AQ366" i="2"/>
  <c r="AS366" i="2" s="1"/>
  <c r="AR365" i="2"/>
  <c r="AQ365" i="2"/>
  <c r="AS365" i="2" s="1"/>
  <c r="AR364" i="2"/>
  <c r="AQ364" i="2"/>
  <c r="AS364" i="2" s="1"/>
  <c r="AR363" i="2"/>
  <c r="AQ363" i="2"/>
  <c r="AS363" i="2" s="1"/>
  <c r="AQ362" i="2"/>
  <c r="AS362" i="2" s="1"/>
  <c r="AQ361" i="2"/>
  <c r="AS361" i="2" s="1"/>
  <c r="AQ360" i="2"/>
  <c r="AS360" i="2" s="1"/>
  <c r="AQ359" i="2"/>
  <c r="AS359" i="2" s="1"/>
  <c r="AR358" i="2"/>
  <c r="AQ358" i="2"/>
  <c r="AS358" i="2" s="1"/>
  <c r="AR357" i="2"/>
  <c r="AQ357" i="2"/>
  <c r="AS357" i="2" s="1"/>
  <c r="AQ356" i="2"/>
  <c r="AS356" i="2" s="1"/>
  <c r="AR355" i="2"/>
  <c r="AQ355" i="2"/>
  <c r="AS355" i="2" s="1"/>
  <c r="AQ354" i="2"/>
  <c r="AS354" i="2" s="1"/>
  <c r="AR353" i="2"/>
  <c r="AQ353" i="2"/>
  <c r="AS353" i="2" s="1"/>
  <c r="AR352" i="2"/>
  <c r="AQ352" i="2"/>
  <c r="AS352" i="2" s="1"/>
  <c r="AR351" i="2"/>
  <c r="AQ351" i="2"/>
  <c r="AS351" i="2" s="1"/>
  <c r="AR350" i="2"/>
  <c r="AQ350" i="2"/>
  <c r="AS350" i="2" s="1"/>
  <c r="AR349" i="2"/>
  <c r="AQ349" i="2"/>
  <c r="AS349" i="2" s="1"/>
  <c r="AR348" i="2"/>
  <c r="AQ348" i="2"/>
  <c r="AS348" i="2" s="1"/>
  <c r="AR347" i="2"/>
  <c r="AQ347" i="2"/>
  <c r="AS347" i="2" s="1"/>
  <c r="AR342" i="2"/>
  <c r="AQ342" i="2"/>
  <c r="AS342" i="2" s="1"/>
  <c r="AR341" i="2"/>
  <c r="AQ341" i="2"/>
  <c r="AS341" i="2" s="1"/>
  <c r="AR340" i="2"/>
  <c r="AQ340" i="2"/>
  <c r="AS340" i="2" s="1"/>
  <c r="AR339" i="2"/>
  <c r="AQ339" i="2"/>
  <c r="AS339" i="2" s="1"/>
  <c r="AQ338" i="2"/>
  <c r="AS338" i="2" s="1"/>
  <c r="AR337" i="2"/>
  <c r="AQ337" i="2"/>
  <c r="AS337" i="2" s="1"/>
  <c r="AR336" i="2"/>
  <c r="AQ336" i="2"/>
  <c r="AS336" i="2" s="1"/>
  <c r="AR335" i="2"/>
  <c r="AQ335" i="2"/>
  <c r="AS335" i="2" s="1"/>
  <c r="AQ334" i="2"/>
  <c r="AS334" i="2" s="1"/>
  <c r="AQ333" i="2"/>
  <c r="AS333" i="2" s="1"/>
  <c r="AQ332" i="2"/>
  <c r="AS332" i="2" s="1"/>
  <c r="AQ331" i="2"/>
  <c r="AS331" i="2" s="1"/>
  <c r="AQ330" i="2"/>
  <c r="AS330" i="2" s="1"/>
  <c r="AR329" i="2"/>
  <c r="AQ329" i="2"/>
  <c r="AS329" i="2" s="1"/>
  <c r="AR328" i="2"/>
  <c r="AQ328" i="2"/>
  <c r="AS328" i="2" s="1"/>
  <c r="AR327" i="2"/>
  <c r="AQ327" i="2"/>
  <c r="AS327" i="2" s="1"/>
  <c r="AR322" i="2"/>
  <c r="AQ322" i="2"/>
  <c r="AS322" i="2" s="1"/>
  <c r="AR321" i="2"/>
  <c r="AQ321" i="2"/>
  <c r="AS321" i="2" s="1"/>
  <c r="AR320" i="2"/>
  <c r="AQ320" i="2"/>
  <c r="AS320" i="2" s="1"/>
  <c r="AR319" i="2"/>
  <c r="AQ319" i="2"/>
  <c r="AS319" i="2" s="1"/>
  <c r="AR318" i="2"/>
  <c r="AQ318" i="2"/>
  <c r="AS318" i="2" s="1"/>
  <c r="AR317" i="2"/>
  <c r="AQ317" i="2"/>
  <c r="AS317" i="2" s="1"/>
  <c r="AR316" i="2"/>
  <c r="AQ316" i="2"/>
  <c r="AS316" i="2" s="1"/>
  <c r="AR315" i="2"/>
  <c r="AQ315" i="2"/>
  <c r="AS315" i="2" s="1"/>
  <c r="AR314" i="2"/>
  <c r="AQ314" i="2"/>
  <c r="AS314" i="2" s="1"/>
  <c r="AR313" i="2"/>
  <c r="AQ313" i="2"/>
  <c r="AS313" i="2" s="1"/>
  <c r="AR312" i="2"/>
  <c r="AQ312" i="2"/>
  <c r="AS312" i="2" s="1"/>
  <c r="AR311" i="2"/>
  <c r="AQ311" i="2"/>
  <c r="AS311" i="2" s="1"/>
  <c r="AR310" i="2"/>
  <c r="AQ310" i="2"/>
  <c r="AS310" i="2" s="1"/>
  <c r="AR309" i="2"/>
  <c r="AQ309" i="2"/>
  <c r="AS309" i="2" s="1"/>
  <c r="AR308" i="2"/>
  <c r="AQ308" i="2"/>
  <c r="AS308" i="2" s="1"/>
  <c r="AR307" i="2"/>
  <c r="AQ307" i="2"/>
  <c r="AS307" i="2" s="1"/>
  <c r="AR306" i="2"/>
  <c r="AQ306" i="2"/>
  <c r="AS306" i="2" s="1"/>
  <c r="AR305" i="2"/>
  <c r="AQ305" i="2"/>
  <c r="AS305" i="2" s="1"/>
  <c r="AR304" i="2"/>
  <c r="AQ304" i="2"/>
  <c r="AS304" i="2" s="1"/>
  <c r="AR303" i="2"/>
  <c r="AQ303" i="2"/>
  <c r="AS303" i="2" s="1"/>
  <c r="AR302" i="2"/>
  <c r="AQ302" i="2"/>
  <c r="AS302" i="2" s="1"/>
  <c r="AR301" i="2"/>
  <c r="AQ301" i="2"/>
  <c r="AS301" i="2" s="1"/>
  <c r="AR300" i="2"/>
  <c r="AQ300" i="2"/>
  <c r="AS300" i="2" s="1"/>
  <c r="AR299" i="2"/>
  <c r="AQ299" i="2"/>
  <c r="AS299" i="2" s="1"/>
  <c r="AR298" i="2"/>
  <c r="AQ298" i="2"/>
  <c r="AS298" i="2" s="1"/>
  <c r="AR297" i="2"/>
  <c r="AQ297" i="2"/>
  <c r="AS297" i="2" s="1"/>
  <c r="AR296" i="2"/>
  <c r="AQ296" i="2"/>
  <c r="AS296" i="2" s="1"/>
  <c r="AR295" i="2"/>
  <c r="AQ295" i="2"/>
  <c r="AS295" i="2" s="1"/>
  <c r="AR294" i="2"/>
  <c r="AQ294" i="2"/>
  <c r="AS294" i="2" s="1"/>
  <c r="AR293" i="2"/>
  <c r="AQ293" i="2"/>
  <c r="AS293" i="2" s="1"/>
  <c r="AR292" i="2"/>
  <c r="AQ292" i="2"/>
  <c r="AS292" i="2" s="1"/>
  <c r="AR291" i="2"/>
  <c r="AQ291" i="2"/>
  <c r="AS291" i="2" s="1"/>
  <c r="AR286" i="2"/>
  <c r="AQ286" i="2"/>
  <c r="AS286" i="2" s="1"/>
  <c r="AR285" i="2"/>
  <c r="AQ285" i="2"/>
  <c r="AS285" i="2" s="1"/>
  <c r="AR284" i="2"/>
  <c r="AQ284" i="2"/>
  <c r="AS284" i="2" s="1"/>
  <c r="AR283" i="2"/>
  <c r="AQ283" i="2"/>
  <c r="AS283" i="2" s="1"/>
  <c r="AR282" i="2"/>
  <c r="AQ282" i="2"/>
  <c r="AS282" i="2" s="1"/>
  <c r="AR281" i="2"/>
  <c r="AQ281" i="2"/>
  <c r="AS281" i="2" s="1"/>
  <c r="AR280" i="2"/>
  <c r="AQ280" i="2"/>
  <c r="AS280" i="2" s="1"/>
  <c r="AR279" i="2"/>
  <c r="AQ279" i="2"/>
  <c r="AS279" i="2" s="1"/>
  <c r="AR278" i="2"/>
  <c r="AQ278" i="2"/>
  <c r="AS278" i="2" s="1"/>
  <c r="AR277" i="2"/>
  <c r="AQ277" i="2"/>
  <c r="AS277" i="2" s="1"/>
  <c r="AR276" i="2"/>
  <c r="AQ276" i="2"/>
  <c r="AS276" i="2" s="1"/>
  <c r="AR275" i="2"/>
  <c r="AQ275" i="2"/>
  <c r="AS275" i="2" s="1"/>
  <c r="AR274" i="2"/>
  <c r="AQ274" i="2"/>
  <c r="AS274" i="2" s="1"/>
  <c r="AR273" i="2"/>
  <c r="AQ273" i="2"/>
  <c r="AS273" i="2" s="1"/>
  <c r="AR272" i="2"/>
  <c r="AQ272" i="2"/>
  <c r="AS272" i="2" s="1"/>
  <c r="AR271" i="2"/>
  <c r="AQ271" i="2"/>
  <c r="AS271" i="2" s="1"/>
  <c r="AR270" i="2"/>
  <c r="AQ270" i="2"/>
  <c r="AS270" i="2" s="1"/>
  <c r="AR269" i="2"/>
  <c r="AQ269" i="2"/>
  <c r="AS269" i="2" s="1"/>
  <c r="AR268" i="2"/>
  <c r="AQ268" i="2"/>
  <c r="AS268" i="2" s="1"/>
  <c r="AR267" i="2"/>
  <c r="AQ267" i="2"/>
  <c r="AS267" i="2" s="1"/>
  <c r="AR266" i="2"/>
  <c r="AQ266" i="2"/>
  <c r="AS266" i="2" s="1"/>
  <c r="AR265" i="2"/>
  <c r="AQ265" i="2"/>
  <c r="AS265" i="2" s="1"/>
  <c r="AR264" i="2"/>
  <c r="AQ264" i="2"/>
  <c r="AS264" i="2" s="1"/>
  <c r="AR263" i="2"/>
  <c r="AQ263" i="2"/>
  <c r="AS263" i="2" s="1"/>
  <c r="AR262" i="2"/>
  <c r="AQ262" i="2"/>
  <c r="AS262" i="2" s="1"/>
  <c r="AR261" i="2"/>
  <c r="AQ261" i="2"/>
  <c r="AS261" i="2" s="1"/>
  <c r="AR260" i="2"/>
  <c r="AQ260" i="2"/>
  <c r="AS260" i="2" s="1"/>
  <c r="AR259" i="2"/>
  <c r="AQ259" i="2"/>
  <c r="AS259" i="2" s="1"/>
  <c r="AR258" i="2"/>
  <c r="AQ258" i="2"/>
  <c r="AS258" i="2" s="1"/>
  <c r="AR257" i="2"/>
  <c r="AQ257" i="2"/>
  <c r="AS257" i="2" s="1"/>
  <c r="AQ256" i="2"/>
  <c r="AS256" i="2" s="1"/>
  <c r="AR255" i="2"/>
  <c r="AQ255" i="2"/>
  <c r="AS255" i="2" s="1"/>
  <c r="AR254" i="2"/>
  <c r="AQ254" i="2"/>
  <c r="AS254" i="2" s="1"/>
  <c r="AR253" i="2"/>
  <c r="AQ253" i="2"/>
  <c r="AS253" i="2" s="1"/>
  <c r="AR252" i="2"/>
  <c r="AQ252" i="2"/>
  <c r="AS252" i="2" s="1"/>
  <c r="AR251" i="2"/>
  <c r="AQ251" i="2"/>
  <c r="AS251" i="2" s="1"/>
  <c r="AR250" i="2"/>
  <c r="AQ250" i="2"/>
  <c r="AS250" i="2" s="1"/>
  <c r="AR249" i="2"/>
  <c r="AQ249" i="2"/>
  <c r="AS249" i="2" s="1"/>
  <c r="AR248" i="2"/>
  <c r="AQ248" i="2"/>
  <c r="AS248" i="2" s="1"/>
  <c r="AR247" i="2"/>
  <c r="AQ247" i="2"/>
  <c r="AS247" i="2" s="1"/>
  <c r="AR246" i="2"/>
  <c r="AQ246" i="2"/>
  <c r="AS246" i="2" s="1"/>
  <c r="AR245" i="2"/>
  <c r="AQ245" i="2"/>
  <c r="AS245" i="2" s="1"/>
  <c r="AR244" i="2"/>
  <c r="AQ244" i="2"/>
  <c r="AS244" i="2" s="1"/>
  <c r="AR243" i="2"/>
  <c r="AQ243" i="2"/>
  <c r="AS243" i="2" s="1"/>
  <c r="AR242" i="2"/>
  <c r="AQ242" i="2"/>
  <c r="AS242" i="2" s="1"/>
  <c r="AR241" i="2"/>
  <c r="AQ241" i="2"/>
  <c r="AS241" i="2" s="1"/>
  <c r="AQ240" i="2"/>
  <c r="AS240" i="2" s="1"/>
  <c r="AR239" i="2"/>
  <c r="AQ239" i="2"/>
  <c r="AS239" i="2" s="1"/>
  <c r="AR238" i="2"/>
  <c r="AQ238" i="2"/>
  <c r="AS238" i="2" s="1"/>
  <c r="AR237" i="2"/>
  <c r="AQ237" i="2"/>
  <c r="AS237" i="2" s="1"/>
  <c r="AR232" i="2"/>
  <c r="AQ232" i="2"/>
  <c r="AS232" i="2" s="1"/>
  <c r="AR231" i="2"/>
  <c r="AQ231" i="2"/>
  <c r="AS231" i="2" s="1"/>
  <c r="AR230" i="2"/>
  <c r="AQ230" i="2"/>
  <c r="AS230" i="2" s="1"/>
  <c r="AR229" i="2"/>
  <c r="AQ229" i="2"/>
  <c r="AS229" i="2" s="1"/>
  <c r="AR228" i="2"/>
  <c r="AQ228" i="2"/>
  <c r="AS228" i="2" s="1"/>
  <c r="AR227" i="2"/>
  <c r="AQ227" i="2"/>
  <c r="AS227" i="2" s="1"/>
  <c r="AR226" i="2"/>
  <c r="AQ226" i="2"/>
  <c r="AS226" i="2" s="1"/>
  <c r="AR225" i="2"/>
  <c r="AQ225" i="2"/>
  <c r="AS225" i="2" s="1"/>
  <c r="AR224" i="2"/>
  <c r="AQ224" i="2"/>
  <c r="AS224" i="2" s="1"/>
  <c r="AR223" i="2"/>
  <c r="AQ223" i="2"/>
  <c r="AS223" i="2" s="1"/>
  <c r="AR222" i="2"/>
  <c r="AQ222" i="2"/>
  <c r="AS222" i="2" s="1"/>
  <c r="AR221" i="2"/>
  <c r="AQ221" i="2"/>
  <c r="AS221" i="2" s="1"/>
  <c r="AR220" i="2"/>
  <c r="AQ220" i="2"/>
  <c r="AS220" i="2" s="1"/>
  <c r="AR219" i="2"/>
  <c r="AQ219" i="2"/>
  <c r="AS219" i="2" s="1"/>
  <c r="AR218" i="2"/>
  <c r="AQ218" i="2"/>
  <c r="AS218" i="2" s="1"/>
  <c r="AQ217" i="2"/>
  <c r="AS217" i="2" s="1"/>
  <c r="AQ216" i="2"/>
  <c r="AS216" i="2" s="1"/>
  <c r="AQ215" i="2"/>
  <c r="AS215" i="2" s="1"/>
  <c r="AR214" i="2"/>
  <c r="AQ214" i="2"/>
  <c r="AS214" i="2" s="1"/>
  <c r="AR213" i="2"/>
  <c r="AQ213" i="2"/>
  <c r="AS213" i="2" s="1"/>
  <c r="AR212" i="2"/>
  <c r="AQ212" i="2"/>
  <c r="AS212" i="2" s="1"/>
  <c r="AR211" i="2"/>
  <c r="AQ211" i="2"/>
  <c r="AS211" i="2" s="1"/>
  <c r="AR210" i="2"/>
  <c r="AQ210" i="2"/>
  <c r="AS210" i="2" s="1"/>
  <c r="AR209" i="2"/>
  <c r="AQ209" i="2"/>
  <c r="AS209" i="2" s="1"/>
  <c r="AR208" i="2"/>
  <c r="AQ208" i="2"/>
  <c r="AS208" i="2" s="1"/>
  <c r="AR207" i="2"/>
  <c r="AQ207" i="2"/>
  <c r="AS207" i="2" s="1"/>
  <c r="AR206" i="2"/>
  <c r="AQ206" i="2"/>
  <c r="AS206" i="2" s="1"/>
  <c r="AQ205" i="2"/>
  <c r="AS205" i="2" s="1"/>
  <c r="AR204" i="2"/>
  <c r="AQ204" i="2"/>
  <c r="AS204" i="2" s="1"/>
  <c r="AR203" i="2"/>
  <c r="AQ203" i="2"/>
  <c r="AS203" i="2" s="1"/>
  <c r="AR202" i="2"/>
  <c r="AQ202" i="2"/>
  <c r="AS202" i="2" s="1"/>
  <c r="AR201" i="2"/>
  <c r="AQ201" i="2"/>
  <c r="AS201" i="2" s="1"/>
  <c r="AR200" i="2"/>
  <c r="AQ200" i="2"/>
  <c r="AS200" i="2" s="1"/>
  <c r="AR199" i="2"/>
  <c r="AQ199" i="2"/>
  <c r="AS199" i="2" s="1"/>
  <c r="AR198" i="2"/>
  <c r="AQ198" i="2"/>
  <c r="AS198" i="2" s="1"/>
  <c r="AR197" i="2"/>
  <c r="AQ197" i="2"/>
  <c r="AS197" i="2" s="1"/>
  <c r="AR196" i="2"/>
  <c r="AQ196" i="2"/>
  <c r="AS196" i="2" s="1"/>
  <c r="AR195" i="2"/>
  <c r="AQ195" i="2"/>
  <c r="AS195" i="2" s="1"/>
  <c r="AR194" i="2"/>
  <c r="AQ194" i="2"/>
  <c r="AS194" i="2" s="1"/>
  <c r="AR193" i="2"/>
  <c r="AQ193" i="2"/>
  <c r="AS193" i="2" s="1"/>
  <c r="AR192" i="2"/>
  <c r="AQ192" i="2"/>
  <c r="AS192" i="2" s="1"/>
  <c r="AR191" i="2"/>
  <c r="AQ191" i="2"/>
  <c r="AS191" i="2" s="1"/>
  <c r="AR190" i="2"/>
  <c r="AQ190" i="2"/>
  <c r="AS190" i="2" s="1"/>
  <c r="AQ189" i="2"/>
  <c r="AS189" i="2" s="1"/>
  <c r="AR188" i="2"/>
  <c r="AQ188" i="2"/>
  <c r="AS188" i="2" s="1"/>
  <c r="AR187" i="2"/>
  <c r="AQ187" i="2"/>
  <c r="AS187" i="2" s="1"/>
  <c r="AR186" i="2"/>
  <c r="AQ186" i="2"/>
  <c r="AS186" i="2" s="1"/>
  <c r="AR181" i="2"/>
  <c r="AQ181" i="2"/>
  <c r="AS181" i="2" s="1"/>
  <c r="AR180" i="2"/>
  <c r="AQ180" i="2"/>
  <c r="AS180" i="2" s="1"/>
  <c r="AR179" i="2"/>
  <c r="AQ179" i="2"/>
  <c r="AS179" i="2" s="1"/>
  <c r="AR178" i="2"/>
  <c r="AQ178" i="2"/>
  <c r="AS178" i="2" s="1"/>
  <c r="AR177" i="2"/>
  <c r="AQ177" i="2"/>
  <c r="AS177" i="2" s="1"/>
  <c r="AR176" i="2"/>
  <c r="AQ176" i="2"/>
  <c r="AS176" i="2" s="1"/>
  <c r="AR175" i="2"/>
  <c r="AQ175" i="2"/>
  <c r="AS175" i="2" s="1"/>
  <c r="AR174" i="2"/>
  <c r="AQ174" i="2"/>
  <c r="AS174" i="2" s="1"/>
  <c r="AR173" i="2"/>
  <c r="AQ173" i="2"/>
  <c r="AS173" i="2" s="1"/>
  <c r="AR172" i="2"/>
  <c r="AQ172" i="2"/>
  <c r="AS172" i="2" s="1"/>
  <c r="AR171" i="2"/>
  <c r="AQ171" i="2"/>
  <c r="AS171" i="2" s="1"/>
  <c r="AR170" i="2"/>
  <c r="AQ170" i="2"/>
  <c r="AS170" i="2" s="1"/>
  <c r="AR169" i="2"/>
  <c r="AQ169" i="2"/>
  <c r="AS169" i="2" s="1"/>
  <c r="AR168" i="2"/>
  <c r="AQ168" i="2"/>
  <c r="AS168" i="2" s="1"/>
  <c r="AR167" i="2"/>
  <c r="AQ167" i="2"/>
  <c r="AS167" i="2" s="1"/>
  <c r="AR166" i="2"/>
  <c r="AQ166" i="2"/>
  <c r="AS166" i="2" s="1"/>
  <c r="AR165" i="2"/>
  <c r="AQ165" i="2"/>
  <c r="AS165" i="2" s="1"/>
  <c r="AR164" i="2"/>
  <c r="AQ164" i="2"/>
  <c r="AS164" i="2" s="1"/>
  <c r="AR163" i="2"/>
  <c r="AQ163" i="2"/>
  <c r="AS163" i="2" s="1"/>
  <c r="AR162" i="2"/>
  <c r="AQ162" i="2"/>
  <c r="AS162" i="2" s="1"/>
  <c r="AR161" i="2"/>
  <c r="AQ161" i="2"/>
  <c r="AS161" i="2" s="1"/>
  <c r="AR160" i="2"/>
  <c r="AQ160" i="2"/>
  <c r="AS160" i="2" s="1"/>
  <c r="AR159" i="2"/>
  <c r="AQ159" i="2"/>
  <c r="AS159" i="2" s="1"/>
  <c r="AR158" i="2"/>
  <c r="AQ158" i="2"/>
  <c r="AS158" i="2" s="1"/>
  <c r="AR157" i="2"/>
  <c r="AQ157" i="2"/>
  <c r="AS157" i="2" s="1"/>
  <c r="AR156" i="2"/>
  <c r="AQ156" i="2"/>
  <c r="AS156" i="2" s="1"/>
  <c r="AR155" i="2"/>
  <c r="AQ155" i="2"/>
  <c r="AS155" i="2" s="1"/>
  <c r="AR154" i="2"/>
  <c r="AQ154" i="2"/>
  <c r="AS154" i="2" s="1"/>
  <c r="AR153" i="2"/>
  <c r="AQ153" i="2"/>
  <c r="AS153" i="2" s="1"/>
  <c r="AR152" i="2"/>
  <c r="AQ152" i="2"/>
  <c r="AS152" i="2" s="1"/>
  <c r="AR151" i="2"/>
  <c r="AQ151" i="2"/>
  <c r="AS151" i="2" s="1"/>
  <c r="AR150" i="2"/>
  <c r="AQ150" i="2"/>
  <c r="AS150" i="2" s="1"/>
  <c r="AR149" i="2"/>
  <c r="AQ149" i="2"/>
  <c r="AS149" i="2" s="1"/>
  <c r="AR144" i="2"/>
  <c r="AQ144" i="2"/>
  <c r="AS144" i="2" s="1"/>
  <c r="AR143" i="2"/>
  <c r="AQ143" i="2"/>
  <c r="AS143" i="2" s="1"/>
  <c r="AR142" i="2"/>
  <c r="AQ142" i="2"/>
  <c r="AS142" i="2" s="1"/>
  <c r="AR141" i="2"/>
  <c r="AQ141" i="2"/>
  <c r="AS141" i="2" s="1"/>
  <c r="AR140" i="2"/>
  <c r="AQ140" i="2"/>
  <c r="AS140" i="2" s="1"/>
  <c r="AR139" i="2"/>
  <c r="AQ139" i="2"/>
  <c r="AS139" i="2" s="1"/>
  <c r="AR138" i="2"/>
  <c r="AQ138" i="2"/>
  <c r="AS138" i="2" s="1"/>
  <c r="AR137" i="2"/>
  <c r="AQ137" i="2"/>
  <c r="AS137" i="2" s="1"/>
  <c r="AR136" i="2"/>
  <c r="AQ136" i="2"/>
  <c r="AS136" i="2" s="1"/>
  <c r="AR135" i="2"/>
  <c r="AQ135" i="2"/>
  <c r="AS135" i="2" s="1"/>
  <c r="AR134" i="2"/>
  <c r="AQ134" i="2"/>
  <c r="AS134" i="2" s="1"/>
  <c r="AR133" i="2"/>
  <c r="AQ133" i="2"/>
  <c r="AS133" i="2" s="1"/>
  <c r="AR132" i="2"/>
  <c r="AQ132" i="2"/>
  <c r="AS132" i="2" s="1"/>
  <c r="AR131" i="2"/>
  <c r="AQ131" i="2"/>
  <c r="AS131" i="2" s="1"/>
  <c r="AR130" i="2"/>
  <c r="AQ130" i="2"/>
  <c r="AS130" i="2" s="1"/>
  <c r="AQ129" i="2"/>
  <c r="AS129" i="2" s="1"/>
  <c r="AQ128" i="2"/>
  <c r="AS128" i="2" s="1"/>
  <c r="AQ127" i="2"/>
  <c r="AS127" i="2" s="1"/>
  <c r="AQ126" i="2"/>
  <c r="AS126" i="2" s="1"/>
  <c r="AQ125" i="2"/>
  <c r="AS125" i="2" s="1"/>
  <c r="AQ124" i="2"/>
  <c r="AS124" i="2" s="1"/>
  <c r="AR123" i="2"/>
  <c r="AQ123" i="2"/>
  <c r="AS123" i="2" s="1"/>
  <c r="AQ122" i="2"/>
  <c r="AS122" i="2" s="1"/>
  <c r="AR121" i="2"/>
  <c r="AQ121" i="2"/>
  <c r="AS121" i="2" s="1"/>
  <c r="AR120" i="2"/>
  <c r="AQ120" i="2"/>
  <c r="AS120" i="2" s="1"/>
  <c r="AQ119" i="2"/>
  <c r="AS119" i="2" s="1"/>
  <c r="AQ118" i="2"/>
  <c r="AS118" i="2" s="1"/>
  <c r="AQ117" i="2"/>
  <c r="AS117" i="2" s="1"/>
  <c r="AQ116" i="2"/>
  <c r="AS116" i="2" s="1"/>
  <c r="AQ115" i="2"/>
  <c r="AS115" i="2" s="1"/>
  <c r="AQ114" i="2"/>
  <c r="AS114" i="2" s="1"/>
  <c r="AR113" i="2"/>
  <c r="AQ113" i="2"/>
  <c r="AS113" i="2" s="1"/>
  <c r="AQ112" i="2"/>
  <c r="AS112" i="2" s="1"/>
  <c r="AR111" i="2"/>
  <c r="AQ111" i="2"/>
  <c r="AS111" i="2" s="1"/>
  <c r="AR110" i="2"/>
  <c r="AQ110" i="2"/>
  <c r="AS110" i="2" s="1"/>
  <c r="AR105" i="2"/>
  <c r="AQ105" i="2"/>
  <c r="AS105" i="2" s="1"/>
  <c r="AR104" i="2"/>
  <c r="AQ104" i="2"/>
  <c r="AS104" i="2" s="1"/>
  <c r="AR103" i="2"/>
  <c r="AQ103" i="2"/>
  <c r="AS103" i="2" s="1"/>
  <c r="AR102" i="2"/>
  <c r="AQ102" i="2"/>
  <c r="AS102" i="2" s="1"/>
  <c r="AR101" i="2"/>
  <c r="AQ101" i="2"/>
  <c r="AS101" i="2" s="1"/>
  <c r="AR100" i="2"/>
  <c r="AQ100" i="2"/>
  <c r="AS100" i="2" s="1"/>
  <c r="AR99" i="2"/>
  <c r="AQ99" i="2"/>
  <c r="AS99" i="2" s="1"/>
  <c r="AR98" i="2"/>
  <c r="AQ98" i="2"/>
  <c r="AS98" i="2" s="1"/>
  <c r="AR97" i="2"/>
  <c r="AQ97" i="2"/>
  <c r="AS97" i="2" s="1"/>
  <c r="AR96" i="2"/>
  <c r="AQ96" i="2"/>
  <c r="AS96" i="2" s="1"/>
  <c r="AR95" i="2"/>
  <c r="AQ95" i="2"/>
  <c r="AS95" i="2" s="1"/>
  <c r="AR94" i="2"/>
  <c r="AQ94" i="2"/>
  <c r="AS94" i="2" s="1"/>
  <c r="AR93" i="2"/>
  <c r="AQ93" i="2"/>
  <c r="AS93" i="2" s="1"/>
  <c r="AR92" i="2"/>
  <c r="AQ92" i="2"/>
  <c r="AS92" i="2" s="1"/>
  <c r="AR91" i="2"/>
  <c r="AQ91" i="2"/>
  <c r="AS91" i="2" s="1"/>
  <c r="AR90" i="2"/>
  <c r="AQ90" i="2"/>
  <c r="AS90" i="2" s="1"/>
  <c r="AR89" i="2"/>
  <c r="AQ89" i="2"/>
  <c r="AS89" i="2" s="1"/>
  <c r="AR88" i="2"/>
  <c r="AQ88" i="2"/>
  <c r="AS88" i="2" s="1"/>
  <c r="AR87" i="2"/>
  <c r="AQ87" i="2"/>
  <c r="AS87" i="2" s="1"/>
  <c r="AR86" i="2"/>
  <c r="AQ86" i="2"/>
  <c r="AS86" i="2" s="1"/>
  <c r="AR85" i="2"/>
  <c r="AQ85" i="2"/>
  <c r="AS85" i="2" s="1"/>
  <c r="AR84" i="2"/>
  <c r="AQ84" i="2"/>
  <c r="AS84" i="2" s="1"/>
  <c r="AR83" i="2"/>
  <c r="AQ83" i="2"/>
  <c r="AS83" i="2" s="1"/>
  <c r="AR82" i="2"/>
  <c r="AQ82" i="2"/>
  <c r="AS82" i="2" s="1"/>
  <c r="AR81" i="2"/>
  <c r="AQ81" i="2"/>
  <c r="AS81" i="2" s="1"/>
  <c r="AR80" i="2"/>
  <c r="AQ80" i="2"/>
  <c r="AS80" i="2" s="1"/>
  <c r="AR79" i="2"/>
  <c r="AQ79" i="2"/>
  <c r="AS79" i="2" s="1"/>
  <c r="AR78" i="2"/>
  <c r="AQ78" i="2"/>
  <c r="AS78" i="2" s="1"/>
  <c r="AR77" i="2"/>
  <c r="AQ77" i="2"/>
  <c r="AS77" i="2" s="1"/>
  <c r="AR76" i="2"/>
  <c r="AQ76" i="2"/>
  <c r="AS76" i="2" s="1"/>
  <c r="AQ71" i="2"/>
  <c r="AS71" i="2" s="1"/>
  <c r="AQ70" i="2"/>
  <c r="AS70" i="2" s="1"/>
  <c r="AQ69" i="2"/>
  <c r="AS69" i="2" s="1"/>
  <c r="AQ68" i="2"/>
  <c r="AS68" i="2" s="1"/>
  <c r="AQ67" i="2"/>
  <c r="AS67" i="2" s="1"/>
  <c r="AQ66" i="2"/>
  <c r="AS66" i="2" s="1"/>
  <c r="AQ65" i="2"/>
  <c r="AS65" i="2" s="1"/>
  <c r="AQ64" i="2"/>
  <c r="AS64" i="2" s="1"/>
  <c r="AQ63" i="2"/>
  <c r="AS63" i="2" s="1"/>
  <c r="AQ62" i="2"/>
  <c r="AS62" i="2" s="1"/>
  <c r="AQ61" i="2"/>
  <c r="AS61" i="2" s="1"/>
  <c r="AQ60" i="2"/>
  <c r="AS60" i="2" s="1"/>
  <c r="AQ59" i="2"/>
  <c r="AS59" i="2" s="1"/>
  <c r="AQ58" i="2"/>
  <c r="AS58" i="2" s="1"/>
  <c r="AQ57" i="2"/>
  <c r="AS57" i="2" s="1"/>
  <c r="AQ56" i="2"/>
  <c r="AS56" i="2" s="1"/>
  <c r="AQ55" i="2"/>
  <c r="AS55" i="2" s="1"/>
  <c r="AQ54" i="2"/>
  <c r="AS54" i="2" s="1"/>
  <c r="AQ53" i="2"/>
  <c r="AS53" i="2" s="1"/>
  <c r="AQ52" i="2"/>
  <c r="AS52" i="2" s="1"/>
  <c r="AQ51" i="2"/>
  <c r="AS51" i="2" s="1"/>
  <c r="AQ50" i="2"/>
  <c r="AS50" i="2" s="1"/>
  <c r="AQ49" i="2"/>
  <c r="AS49" i="2" s="1"/>
  <c r="AQ48" i="2"/>
  <c r="AS48" i="2" s="1"/>
  <c r="AR47" i="2"/>
  <c r="AQ47" i="2"/>
  <c r="AS47" i="2" s="1"/>
  <c r="AR46" i="2"/>
  <c r="AQ46" i="2"/>
  <c r="AS46" i="2" s="1"/>
  <c r="AR45" i="2"/>
  <c r="AQ45" i="2"/>
  <c r="AS45" i="2" s="1"/>
  <c r="AQ40" i="2"/>
  <c r="AS40" i="2" s="1"/>
  <c r="AQ39" i="2"/>
  <c r="AS39" i="2" s="1"/>
  <c r="AQ38" i="2"/>
  <c r="AS38" i="2" s="1"/>
  <c r="AQ37" i="2"/>
  <c r="AS37" i="2" s="1"/>
  <c r="AQ36" i="2"/>
  <c r="AS36" i="2" s="1"/>
  <c r="AQ35" i="2"/>
  <c r="AS35" i="2" s="1"/>
  <c r="AQ34" i="2"/>
  <c r="AS34" i="2" s="1"/>
  <c r="AQ33" i="2"/>
  <c r="AS33" i="2" s="1"/>
  <c r="AQ32" i="2"/>
  <c r="AS32" i="2" s="1"/>
  <c r="AQ31" i="2"/>
  <c r="AS31" i="2" s="1"/>
  <c r="AQ30" i="2"/>
  <c r="AS30" i="2" s="1"/>
  <c r="AQ29" i="2"/>
  <c r="AS29" i="2" s="1"/>
  <c r="AQ28" i="2"/>
  <c r="AS28" i="2" s="1"/>
  <c r="AQ27" i="2"/>
  <c r="AS27" i="2" s="1"/>
  <c r="AQ26" i="2"/>
  <c r="AS26" i="2" s="1"/>
  <c r="AQ25" i="2"/>
  <c r="AS25" i="2" s="1"/>
  <c r="AQ24" i="2"/>
  <c r="AS24" i="2" s="1"/>
  <c r="AQ23" i="2"/>
  <c r="AS23" i="2" s="1"/>
  <c r="AQ22" i="2"/>
  <c r="AS22" i="2" s="1"/>
  <c r="AQ21" i="2"/>
  <c r="AS21" i="2" s="1"/>
  <c r="AQ20" i="2"/>
  <c r="AS20" i="2" s="1"/>
  <c r="AQ19" i="2"/>
  <c r="AS19" i="2" s="1"/>
  <c r="AQ18" i="2"/>
  <c r="AS18" i="2" s="1"/>
  <c r="AQ17" i="2"/>
  <c r="AS17" i="2" s="1"/>
  <c r="AQ16" i="2"/>
  <c r="AS16" i="2" s="1"/>
  <c r="AR15" i="2"/>
  <c r="AQ15" i="2"/>
  <c r="AS15" i="2" s="1"/>
  <c r="AR14" i="2"/>
  <c r="AQ14" i="2"/>
  <c r="AS14" i="2" s="1"/>
  <c r="AR13" i="2"/>
  <c r="AQ13" i="2"/>
  <c r="AS13" i="2" s="1"/>
  <c r="AR12" i="2"/>
  <c r="AQ12" i="2"/>
  <c r="AS12" i="2" s="1"/>
</calcChain>
</file>

<file path=xl/sharedStrings.xml><?xml version="1.0" encoding="utf-8"?>
<sst xmlns="http://schemas.openxmlformats.org/spreadsheetml/2006/main" count="780" uniqueCount="153">
  <si>
    <t>Сопроводительное письмо к примерному графику контрольных мероприятий в ОО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</si>
  <si>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</si>
  <si>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</t>
    </r>
    <r>
      <rPr>
        <sz val="14"/>
        <color theme="1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</si>
  <si>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</si>
  <si>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</si>
  <si>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</si>
  <si>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</si>
  <si>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КМ;</t>
    </r>
  </si>
  <si>
    <t xml:space="preserve">Приложение 1 к приказу от __________2025г. </t>
  </si>
  <si>
    <t xml:space="preserve"> № 1009-1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</si>
  <si>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КМ (в случае необходимости);</t>
    </r>
  </si>
  <si>
    <t xml:space="preserve">График контрольных мероприятий 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</si>
  <si>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КМ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</si>
  <si>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</si>
  <si>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</si>
  <si>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</si>
  <si>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t>НП</t>
  </si>
  <si>
    <t>п. Троицкий</t>
  </si>
  <si>
    <t>Определение контрольных мероприятий (ОП):</t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</si>
  <si>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</si>
  <si>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</si>
  <si>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КМ за заполняемый период;</t>
    </r>
  </si>
  <si>
    <t>ОО</t>
  </si>
  <si>
    <t>МКОУ "Троицкая СОШ № 62"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</si>
  <si>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</si>
  <si>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</si>
  <si>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</si>
  <si>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</si>
  <si>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</si>
  <si>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t xml:space="preserve">Уровни 
ОП </t>
  </si>
  <si>
    <t>Федеральный</t>
  </si>
  <si>
    <t>Утверждено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</si>
  <si>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</si>
  <si>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Положения Рекомендаций Рособрнадзора: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</si>
  <si>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КМ согласно рекомендациям Федеральной службы по надзору в сфере образования и науки;</t>
    </r>
  </si>
  <si>
    <t>Региональный</t>
  </si>
  <si>
    <t>Приказ №</t>
  </si>
  <si>
    <t>1009-1</t>
  </si>
  <si>
    <t>Приказ об изменениях</t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</si>
  <si>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КМ,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</si>
  <si>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t>- проводить котрольное мероприятие по каждому учебному предмету в одной параллели классов не чаще 1 раза в 2,5 недели. При этом объем учебного времени, затрачиваемого на проведение контрольных мероприятий,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одного контрольного мероприятия в день, не проводить контрольные мероприятия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контрорльные мероприятия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</si>
  <si>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КМ,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</si>
  <si>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КМ,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</si>
  <si>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КМ,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</si>
  <si>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</si>
  <si>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</si>
  <si>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</si>
  <si>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</si>
  <si>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r>
      <rPr>
        <b/>
        <sz val="14"/>
        <color theme="1"/>
        <rFont val="Times New Roman"/>
      </rP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</si>
  <si>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Период (полугодие, год)</t>
  </si>
  <si>
    <t>2026-2027</t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</si>
  <si>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</si>
  <si>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</si>
  <si>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</si>
  <si>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r>
      <rPr>
        <b/>
        <sz val="14"/>
        <color theme="1"/>
        <rFont val="Times New Roman"/>
      </rP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</si>
  <si>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t>2 класс</t>
  </si>
  <si>
    <t>2026/2027 учебный год</t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</si>
  <si>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</si>
  <si>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</si>
  <si>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</si>
  <si>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Всего оценочных процедур за учебный год</t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</si>
  <si>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</si>
  <si>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</si>
  <si>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</si>
  <si>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Количество часов по УП</t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</si>
  <si>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</si>
  <si>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</si>
  <si>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</si>
  <si>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</si>
  <si>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</si>
  <si>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</si>
  <si>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</si>
  <si>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</si>
  <si>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</si>
  <si>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</si>
  <si>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</si>
  <si>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</si>
  <si>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</si>
  <si>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</si>
  <si>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</si>
  <si>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</si>
  <si>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Контрольные
мероприятия</t>
  </si>
  <si>
    <t>Русский язык</t>
  </si>
  <si>
    <t>2а</t>
  </si>
  <si>
    <t>2б</t>
  </si>
  <si>
    <t>2в</t>
  </si>
  <si>
    <t>2я</t>
  </si>
  <si>
    <t>Математика</t>
  </si>
  <si>
    <t>Литературное чтение</t>
  </si>
  <si>
    <t>Окружающий мир</t>
  </si>
  <si>
    <t>Иностранный язык (английский/немецкий)</t>
  </si>
  <si>
    <t>ИЗО</t>
  </si>
  <si>
    <t>Музыка</t>
  </si>
  <si>
    <t>Труд (технология)</t>
  </si>
  <si>
    <t>Физическая культура</t>
  </si>
  <si>
    <t>3 класс</t>
  </si>
  <si>
    <t xml:space="preserve">Контрольные
мероприятия </t>
  </si>
  <si>
    <t>3а</t>
  </si>
  <si>
    <t>3б</t>
  </si>
  <si>
    <t>3я</t>
  </si>
  <si>
    <t>,</t>
  </si>
  <si>
    <t>4 класс</t>
  </si>
  <si>
    <t>4а</t>
  </si>
  <si>
    <t>4б</t>
  </si>
  <si>
    <t>4я</t>
  </si>
  <si>
    <t>Основы религиозных культур и светской этики</t>
  </si>
  <si>
    <t>5 класс</t>
  </si>
  <si>
    <t>5а</t>
  </si>
  <si>
    <t>5б</t>
  </si>
  <si>
    <t>5в</t>
  </si>
  <si>
    <t>5я</t>
  </si>
  <si>
    <t>Литература</t>
  </si>
  <si>
    <t>Иностранный язык (английский)</t>
  </si>
  <si>
    <t>История</t>
  </si>
  <si>
    <t>География</t>
  </si>
  <si>
    <t>Биология</t>
  </si>
  <si>
    <t>6 класс</t>
  </si>
  <si>
    <t>6а</t>
  </si>
  <si>
    <t>6б</t>
  </si>
  <si>
    <t>6я</t>
  </si>
  <si>
    <t>7 класс</t>
  </si>
  <si>
    <t>Контрольные мероприятия</t>
  </si>
  <si>
    <t>7а</t>
  </si>
  <si>
    <t>7б</t>
  </si>
  <si>
    <t>7я</t>
  </si>
  <si>
    <t>7в</t>
  </si>
  <si>
    <t>Алгебра</t>
  </si>
  <si>
    <t>Геометрия</t>
  </si>
  <si>
    <t>Вероятность и статистика</t>
  </si>
  <si>
    <t xml:space="preserve">Математика </t>
  </si>
  <si>
    <t>Информатика</t>
  </si>
  <si>
    <t>Физика</t>
  </si>
  <si>
    <t>8 класс</t>
  </si>
  <si>
    <t>8а</t>
  </si>
  <si>
    <t>8б</t>
  </si>
  <si>
    <t>8я</t>
  </si>
  <si>
    <t>8в</t>
  </si>
  <si>
    <t>Химия</t>
  </si>
  <si>
    <t>Основы безопасности и защиты Родины</t>
  </si>
  <si>
    <t>9 класс</t>
  </si>
  <si>
    <t>9а</t>
  </si>
  <si>
    <t>9я</t>
  </si>
  <si>
    <t>Иностранный язык (немецкий)</t>
  </si>
  <si>
    <t>Обществознание</t>
  </si>
  <si>
    <t>10 класс</t>
  </si>
  <si>
    <t>10я</t>
  </si>
  <si>
    <t>Алгебра и начала математического анализа</t>
  </si>
  <si>
    <t>Индивидуальный проект</t>
  </si>
  <si>
    <t>11 класс</t>
  </si>
  <si>
    <t>11а</t>
  </si>
  <si>
    <t>11я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</si>
  <si>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</si>
  <si>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Контрольные 
мероприятия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</si>
</sst>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79" formatCode="0.000"/>
  </numFmts>
  <fonts count="35">
    <font>
      <sz val="11"/>
      <color theme="1"/>
      <name val="Calibri"/>
      <scheme val="minor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Noto Sans Symbols"/>
    </font>
    <font>
      <sz val="11"/>
      <color theme="1"/>
      <name val="Calibri"/>
    </font>
    <font>
      <u/>
      <sz val="10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u/>
      <sz val="10"/>
      <color theme="1"/>
      <name val="Times New Roman"/>
    </font>
    <font>
      <sz val="11"/>
      <name val="Calibri"/>
    </font>
    <font>
      <sz val="8"/>
      <color theme="1"/>
      <name val="Times New Roman"/>
    </font>
    <font>
      <u/>
      <sz val="10"/>
      <color theme="1"/>
      <name val="Times New Roman"/>
    </font>
    <font>
      <u/>
      <sz val="10"/>
      <color theme="1"/>
      <name val="Times New Roman"/>
    </font>
    <font>
      <u/>
      <sz val="10"/>
      <color theme="1"/>
      <name val="Times New Roman"/>
    </font>
    <font>
      <sz val="10"/>
      <color rgb="FF000000"/>
      <name val="Times New Roman"/>
    </font>
    <font>
      <sz val="20"/>
      <color theme="1"/>
      <name val="Times New Roman"/>
    </font>
    <font>
      <sz val="20"/>
      <color rgb="FF000000"/>
      <name val="Times New Roman"/>
    </font>
    <font>
      <sz val="8"/>
      <color rgb="FF000000"/>
      <name val="Times New Roman"/>
    </font>
    <font>
      <sz val="10"/>
      <color rgb="FFFFFFFF"/>
      <name val="Times New Roman"/>
    </font>
    <font>
      <sz val="10"/>
      <color rgb="FFFF9900"/>
      <name val="Times New Roman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color theme="1"/>
      <name val="Times New Roman"/>
    </font>
    <font>
      <sz val="14"/>
      <color theme="1"/>
      <name val="Symbol"/>
    </font>
    <font>
      <sz val="7"/>
      <color theme="1"/>
      <name val="Times New Roman"/>
    </font>
    <font>
      <i/>
      <sz val="14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10"/>
      <color theme="1"/>
      <name val="Symbol"/>
    </font>
    <font>
      <u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7"/>
        <bgColor theme="7"/>
      </patternFill>
    </fill>
    <fill>
      <patternFill patternType="solid">
        <fgColor rgb="FFFFD966"/>
        <bgColor rgb="FFFFD966"/>
      </patternFill>
    </fill>
    <fill>
      <patternFill patternType="solid">
        <fgColor rgb="FF92D050"/>
        <bgColor rgb="FF92D050"/>
      </patternFill>
    </fill>
    <fill>
      <patternFill patternType="solid">
        <fgColor rgb="FFFF9900"/>
        <bgColor rgb="FFFF9900"/>
      </patternFill>
    </fill>
    <fill>
      <patternFill patternType="solid">
        <fgColor rgb="FFF1C232"/>
        <bgColor rgb="FFF1C232"/>
      </patternFill>
    </fill>
    <fill>
      <patternFill patternType="solid">
        <fgColor rgb="FFE69138"/>
        <bgColor rgb="FFE69138"/>
      </patternFill>
    </fill>
    <fill>
      <patternFill patternType="solid">
        <fgColor rgb="FFF6B26B"/>
        <bgColor rgb="FFF6B26B"/>
      </patternFill>
    </fill>
    <fill>
      <patternFill patternType="solid">
        <fgColor rgb="FF6AA84F"/>
        <bgColor rgb="FF6AA84F"/>
      </patternFill>
    </fill>
    <fill>
      <patternFill patternType="solid">
        <fgColor rgb="FFDADADA"/>
        <bgColor rgb="FFDADADA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F1C23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shrinkToFi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shrinkToFit="1"/>
    </xf>
    <xf numFmtId="0" fontId="7" fillId="0" borderId="0" xfId="0" applyFont="1"/>
    <xf numFmtId="0" fontId="8" fillId="0" borderId="0" xfId="0" applyFont="1"/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wrapText="1"/>
    </xf>
    <xf numFmtId="0" fontId="10" fillId="0" borderId="2" xfId="0" applyFont="1" applyBorder="1" applyAlignment="1">
      <alignment vertical="center"/>
    </xf>
    <xf numFmtId="0" fontId="12" fillId="0" borderId="0" xfId="0" applyFont="1" applyAlignment="1">
      <alignment wrapText="1"/>
    </xf>
    <xf numFmtId="0" fontId="13" fillId="2" borderId="2" xfId="0" applyFont="1" applyFill="1" applyBorder="1" applyAlignment="1">
      <alignment vertical="center"/>
    </xf>
    <xf numFmtId="0" fontId="8" fillId="3" borderId="5" xfId="0" applyFont="1" applyFill="1" applyBorder="1"/>
    <xf numFmtId="0" fontId="16" fillId="3" borderId="5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8" fillId="0" borderId="2" xfId="0" applyFont="1" applyBorder="1"/>
    <xf numFmtId="0" fontId="16" fillId="5" borderId="14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2" xfId="0" applyFont="1" applyBorder="1"/>
    <xf numFmtId="0" fontId="8" fillId="0" borderId="8" xfId="0" applyFont="1" applyBorder="1"/>
    <xf numFmtId="0" fontId="16" fillId="6" borderId="2" xfId="0" applyFont="1" applyFill="1" applyBorder="1" applyAlignment="1">
      <alignment vertical="center" wrapText="1"/>
    </xf>
    <xf numFmtId="0" fontId="5" fillId="0" borderId="3" xfId="0" applyFont="1" applyBorder="1"/>
    <xf numFmtId="0" fontId="16" fillId="7" borderId="16" xfId="0" applyFont="1" applyFill="1" applyBorder="1" applyAlignment="1">
      <alignment horizontal="center" vertical="center" wrapText="1"/>
    </xf>
    <xf numFmtId="0" fontId="20" fillId="0" borderId="2" xfId="0" applyFont="1" applyBorder="1"/>
    <xf numFmtId="0" fontId="16" fillId="0" borderId="2" xfId="0" applyFont="1" applyBorder="1" applyAlignment="1">
      <alignment horizontal="center" vertical="center" wrapText="1"/>
    </xf>
    <xf numFmtId="0" fontId="8" fillId="6" borderId="2" xfId="0" applyFont="1" applyFill="1" applyBorder="1"/>
    <xf numFmtId="0" fontId="16" fillId="2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vertical="center" wrapText="1"/>
    </xf>
    <xf numFmtId="0" fontId="5" fillId="6" borderId="17" xfId="0" applyFont="1" applyFill="1" applyBorder="1"/>
    <xf numFmtId="0" fontId="8" fillId="5" borderId="2" xfId="0" applyFont="1" applyFill="1" applyBorder="1"/>
    <xf numFmtId="0" fontId="16" fillId="7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5" fillId="5" borderId="17" xfId="0" applyFont="1" applyFill="1" applyBorder="1"/>
    <xf numFmtId="0" fontId="16" fillId="0" borderId="8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8" fillId="3" borderId="17" xfId="0" applyFont="1" applyFill="1" applyBorder="1"/>
    <xf numFmtId="0" fontId="16" fillId="3" borderId="17" xfId="0" applyFont="1" applyFill="1" applyBorder="1" applyAlignment="1">
      <alignment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0" fontId="8" fillId="0" borderId="2" xfId="0" applyNumberFormat="1" applyFont="1" applyBorder="1"/>
    <xf numFmtId="0" fontId="21" fillId="0" borderId="2" xfId="0" applyFont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 wrapText="1"/>
    </xf>
    <xf numFmtId="0" fontId="22" fillId="11" borderId="0" xfId="0" applyFont="1" applyFill="1"/>
    <xf numFmtId="0" fontId="8" fillId="4" borderId="2" xfId="0" applyFont="1" applyFill="1" applyBorder="1"/>
    <xf numFmtId="0" fontId="16" fillId="11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 wrapText="1"/>
    </xf>
    <xf numFmtId="0" fontId="8" fillId="7" borderId="2" xfId="0" applyFont="1" applyFill="1" applyBorder="1"/>
    <xf numFmtId="0" fontId="16" fillId="4" borderId="14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1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wrapText="1"/>
    </xf>
    <xf numFmtId="0" fontId="24" fillId="0" borderId="2" xfId="0" applyFont="1" applyBorder="1" applyAlignment="1">
      <alignment horizontal="center"/>
    </xf>
    <xf numFmtId="0" fontId="8" fillId="2" borderId="2" xfId="0" applyFont="1" applyFill="1" applyBorder="1"/>
    <xf numFmtId="0" fontId="8" fillId="7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16" fillId="13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10" borderId="0" xfId="0" applyFont="1" applyFill="1"/>
    <xf numFmtId="0" fontId="8" fillId="12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 textRotation="90" wrapText="1"/>
    </xf>
    <xf numFmtId="0" fontId="8" fillId="4" borderId="17" xfId="0" applyFont="1" applyFill="1" applyBorder="1"/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3" fillId="0" borderId="12" xfId="0" applyNumberFormat="1" applyFont="1" applyBorder="1" applyAlignment="1">
      <alignment vertical="center"/>
    </xf>
    <xf numFmtId="0" fontId="17" fillId="0" borderId="0" xfId="0" applyFont="1"/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8" fillId="8" borderId="2" xfId="0" applyNumberFormat="1" applyFont="1" applyFill="1" applyBorder="1" applyAlignment="1">
      <alignment vertical="center"/>
    </xf>
    <xf numFmtId="0" fontId="7" fillId="0" borderId="0" xfId="0" applyFont="1" applyAlignment="1">
      <alignment wrapText="1"/>
    </xf>
    <xf numFmtId="49" fontId="9" fillId="0" borderId="0" xfId="0" applyNumberFormat="1" applyFont="1" applyAlignment="1">
      <alignment vertical="center" wrapText="1"/>
    </xf>
    <xf numFmtId="49" fontId="23" fillId="0" borderId="2" xfId="0" applyNumberFormat="1" applyFont="1" applyBorder="1" applyAlignment="1">
      <alignment vertical="center"/>
    </xf>
    <xf numFmtId="49" fontId="26" fillId="0" borderId="0" xfId="0" applyNumberFormat="1" applyFont="1" applyAlignment="1">
      <alignment vertical="center" wrapText="1"/>
    </xf>
    <xf numFmtId="49" fontId="8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14" fontId="8" fillId="0" borderId="0" xfId="0" applyNumberFormat="1" applyFont="1"/>
    <xf numFmtId="165" fontId="7" fillId="0" borderId="2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6" borderId="18" xfId="0" applyFont="1" applyFill="1" applyBorder="1" applyAlignment="1">
      <alignment vertical="center"/>
    </xf>
    <xf numFmtId="0" fontId="8" fillId="0" borderId="18" xfId="0" applyFont="1" applyBorder="1"/>
    <xf numFmtId="0" fontId="8" fillId="15" borderId="17" xfId="0" applyFont="1" applyFill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19" xfId="0" applyFont="1" applyBorder="1"/>
    <xf numFmtId="0" fontId="5" fillId="0" borderId="19" xfId="0" applyFont="1" applyBorder="1"/>
    <xf numFmtId="0" fontId="8" fillId="8" borderId="17" xfId="0" applyFont="1" applyFill="1" applyBorder="1" applyAlignment="1">
      <alignment vertical="center"/>
    </xf>
    <xf numFmtId="0" fontId="5" fillId="0" borderId="17" xfId="0" applyFont="1" applyBorder="1"/>
    <xf numFmtId="0" fontId="8" fillId="0" borderId="17" xfId="0" applyFont="1" applyBorder="1"/>
    <xf numFmtId="0" fontId="7" fillId="0" borderId="17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8" fillId="0" borderId="17" xfId="0" applyFont="1" applyBorder="1" applyAlignment="1">
      <alignment vertical="center"/>
    </xf>
    <xf numFmtId="0" fontId="8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10" fillId="16" borderId="2" xfId="0" applyFont="1" applyFill="1" applyBorder="1" applyAlignment="1">
      <alignment vertical="center"/>
    </xf>
    <xf numFmtId="0" fontId="15" fillId="16" borderId="2" xfId="0" applyFont="1" applyFill="1" applyBorder="1" applyAlignment="1">
      <alignment vertical="center"/>
    </xf>
    <xf numFmtId="0" fontId="16" fillId="17" borderId="2" xfId="0" applyFont="1" applyFill="1" applyBorder="1" applyAlignment="1">
      <alignment horizontal="center" vertical="center" wrapText="1"/>
    </xf>
    <xf numFmtId="0" fontId="16" fillId="18" borderId="2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4" fillId="20" borderId="14" xfId="0" applyFont="1" applyFill="1" applyBorder="1" applyAlignment="1">
      <alignment horizontal="center" vertical="center" textRotation="90" wrapText="1"/>
    </xf>
    <xf numFmtId="0" fontId="0" fillId="20" borderId="22" xfId="0" applyFill="1" applyBorder="1" applyAlignment="1">
      <alignment horizontal="center" vertical="center" textRotation="90"/>
    </xf>
    <xf numFmtId="0" fontId="0" fillId="20" borderId="16" xfId="0" applyFill="1" applyBorder="1" applyAlignment="1">
      <alignment horizontal="center" vertical="center" textRotation="90"/>
    </xf>
    <xf numFmtId="0" fontId="8" fillId="0" borderId="23" xfId="0" applyFont="1" applyBorder="1" applyAlignment="1">
      <alignment horizontal="left" vertical="center" wrapText="1"/>
    </xf>
    <xf numFmtId="0" fontId="11" fillId="0" borderId="21" xfId="0" applyFont="1" applyBorder="1"/>
    <xf numFmtId="0" fontId="11" fillId="0" borderId="13" xfId="0" applyFont="1" applyBorder="1"/>
    <xf numFmtId="0" fontId="8" fillId="0" borderId="2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top" wrapText="1"/>
    </xf>
    <xf numFmtId="0" fontId="11" fillId="0" borderId="18" xfId="0" applyFont="1" applyBorder="1"/>
    <xf numFmtId="0" fontId="11" fillId="0" borderId="10" xfId="0" applyFont="1" applyBorder="1"/>
    <xf numFmtId="0" fontId="11" fillId="0" borderId="24" xfId="0" applyFont="1" applyBorder="1"/>
    <xf numFmtId="0" fontId="0" fillId="0" borderId="0" xfId="0"/>
    <xf numFmtId="0" fontId="11" fillId="0" borderId="25" xfId="0" applyFont="1" applyBorder="1"/>
    <xf numFmtId="0" fontId="11" fillId="0" borderId="11" xfId="0" applyFont="1" applyBorder="1"/>
    <xf numFmtId="0" fontId="11" fillId="0" borderId="19" xfId="0" applyFont="1" applyBorder="1"/>
    <xf numFmtId="0" fontId="11" fillId="0" borderId="12" xfId="0" applyFont="1" applyBorder="1"/>
    <xf numFmtId="49" fontId="8" fillId="14" borderId="9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left" vertical="top" wrapText="1"/>
    </xf>
    <xf numFmtId="49" fontId="8" fillId="15" borderId="23" xfId="0" applyNumberFormat="1" applyFont="1" applyFill="1" applyBorder="1" applyAlignment="1">
      <alignment horizontal="center" vertical="center"/>
    </xf>
    <xf numFmtId="49" fontId="26" fillId="0" borderId="9" xfId="0" applyNumberFormat="1" applyFont="1" applyBorder="1" applyAlignment="1">
      <alignment horizontal="left" vertical="center" wrapText="1"/>
    </xf>
    <xf numFmtId="49" fontId="8" fillId="2" borderId="23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165" fontId="7" fillId="0" borderId="23" xfId="0" applyNumberFormat="1" applyFont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 wrapText="1"/>
    </xf>
    <xf numFmtId="0" fontId="11" fillId="0" borderId="7" xfId="0" applyFont="1" applyBorder="1"/>
    <xf numFmtId="0" fontId="11" fillId="0" borderId="8" xfId="0" applyFont="1" applyBorder="1"/>
    <xf numFmtId="0" fontId="8" fillId="0" borderId="1" xfId="0" applyFont="1" applyBorder="1" applyAlignment="1">
      <alignment horizontal="center" vertical="center" textRotation="90" wrapText="1"/>
    </xf>
    <xf numFmtId="0" fontId="11" fillId="0" borderId="3" xfId="0" applyFont="1" applyBorder="1"/>
    <xf numFmtId="0" fontId="11" fillId="0" borderId="4" xfId="0" applyFont="1" applyBorder="1"/>
    <xf numFmtId="0" fontId="8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11" fillId="0" borderId="15" xfId="0" applyFont="1" applyBorder="1"/>
    <xf numFmtId="0" fontId="17" fillId="0" borderId="6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textRotation="90" wrapText="1"/>
    </xf>
    <xf numFmtId="0" fontId="8" fillId="3" borderId="20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18" fillId="0" borderId="6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79" fontId="14" fillId="0" borderId="2" xfId="0" applyNumberFormat="1" applyFont="1" applyBorder="1" applyAlignment="1">
      <alignment vertical="center"/>
    </xf>
    <xf numFmtId="0" fontId="16" fillId="21" borderId="2" xfId="0" applyFont="1" applyFill="1" applyBorder="1" applyAlignment="1">
      <alignment horizontal="center" vertical="center" wrapText="1"/>
    </xf>
    <xf numFmtId="0" fontId="33" fillId="18" borderId="2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2578125" defaultRowHeight="15" customHeight="1"/>
  <cols>
    <col min="1" max="1" width="154.85546875" customWidth="1"/>
    <col min="2" max="26" width="8.7109375" customWidth="1"/>
  </cols>
  <sheetData>
    <row r="1" spans="1:26" ht="20.25">
      <c r="A1" s="1" t="s">
        <v>0</v>
      </c>
    </row>
    <row r="2" spans="1:26" ht="18.75">
      <c r="A2" s="2"/>
    </row>
    <row r="3" spans="1:26" ht="138.75" customHeight="1">
      <c r="A3" s="3" t="s">
        <v>1</v>
      </c>
    </row>
    <row r="4" spans="1:26" ht="18.75">
      <c r="A4" s="3" t="s">
        <v>2</v>
      </c>
    </row>
    <row r="5" spans="1:26" ht="31.5" customHeight="1">
      <c r="A5" s="3" t="s">
        <v>3</v>
      </c>
    </row>
    <row r="6" spans="1:26" ht="28.5" customHeight="1">
      <c r="A6" s="4" t="s">
        <v>4</v>
      </c>
    </row>
    <row r="7" spans="1:26" ht="19.5" customHeight="1">
      <c r="A7" s="4" t="s">
        <v>5</v>
      </c>
    </row>
    <row r="8" spans="1:26" ht="26.25" customHeight="1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5.5" customHeight="1">
      <c r="A9" s="5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9" customHeight="1">
      <c r="A10" s="5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.75" customHeight="1">
      <c r="A11" s="5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75">
      <c r="A12" s="5" t="s">
        <v>13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75">
      <c r="A13" s="8" t="s">
        <v>14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75">
      <c r="A14" s="5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75">
      <c r="A15" s="5" t="s">
        <v>19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7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75">
      <c r="A17" s="5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75">
      <c r="A18" s="5" t="s">
        <v>25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75">
      <c r="A19" s="8" t="s">
        <v>28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75">
      <c r="A20" s="5" t="s">
        <v>32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5" t="s">
        <v>34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>
      <c r="A23" s="8" t="s">
        <v>39</v>
      </c>
      <c r="B23" s="8" t="s">
        <v>41</v>
      </c>
      <c r="C23" s="8" t="s">
        <v>42</v>
      </c>
      <c r="D23" s="8" t="s">
        <v>43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75">
      <c r="A24" s="8" t="s">
        <v>48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8" t="s">
        <v>51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8" t="s">
        <v>54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8" t="s">
        <v>57</v>
      </c>
      <c r="B27" s="8" t="s">
        <v>58</v>
      </c>
      <c r="C27" s="8" t="s">
        <v>59</v>
      </c>
      <c r="D27" s="8" t="s">
        <v>61</v>
      </c>
      <c r="E27" s="8" t="s">
        <v>62</v>
      </c>
      <c r="F27" s="8" t="s">
        <v>63</v>
      </c>
      <c r="G27" s="8" t="s">
        <v>65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1082"/>
  <sheetViews>
    <sheetView tabSelected="1" topLeftCell="A319" workbookViewId="0">
      <selection activeCell="AC341" sqref="AC341"/>
    </sheetView>
  </sheetViews>
  <sheetFormatPr defaultColWidth="14.42578125" defaultRowHeight="15" customHeight="1"/>
  <cols>
    <col min="1" max="1" width="11.5703125" customWidth="1"/>
    <col min="2" max="2" width="16.28515625" customWidth="1"/>
    <col min="3" max="4" width="11.28515625" customWidth="1"/>
    <col min="5" max="5" width="3.7109375" customWidth="1"/>
    <col min="6" max="6" width="4.28515625" customWidth="1"/>
    <col min="7" max="7" width="3.28515625" customWidth="1"/>
    <col min="8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13.5703125" customWidth="1"/>
    <col min="46" max="46" width="13" customWidth="1"/>
    <col min="47" max="47" width="9.140625" customWidth="1"/>
  </cols>
  <sheetData>
    <row r="1" spans="1:47" ht="63" customHeight="1">
      <c r="A1" s="90" t="s">
        <v>8</v>
      </c>
      <c r="B1" s="90"/>
      <c r="C1" s="91">
        <v>46275</v>
      </c>
      <c r="D1" s="90"/>
      <c r="E1" s="90" t="s">
        <v>9</v>
      </c>
      <c r="F1" s="90"/>
      <c r="G1" s="90"/>
      <c r="H1" s="90"/>
      <c r="I1" s="9"/>
      <c r="J1" s="9"/>
      <c r="K1" s="9"/>
      <c r="L1" s="92" t="s">
        <v>11</v>
      </c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3"/>
      <c r="AD1" s="93"/>
      <c r="AE1" s="9"/>
      <c r="AF1" s="9"/>
      <c r="AG1" s="9"/>
      <c r="AH1" s="9"/>
      <c r="AI1" s="9"/>
      <c r="AJ1" s="9"/>
      <c r="AK1" s="9"/>
      <c r="AL1" s="93"/>
      <c r="AM1" s="93"/>
      <c r="AN1" s="93"/>
      <c r="AO1" s="93"/>
      <c r="AP1" s="93"/>
      <c r="AQ1" s="93"/>
      <c r="AR1" s="93"/>
      <c r="AS1" s="93"/>
      <c r="AT1" s="9"/>
      <c r="AU1" s="9"/>
    </row>
    <row r="2" spans="1:47" ht="21.75" customHeight="1">
      <c r="A2" s="94" t="s">
        <v>16</v>
      </c>
      <c r="B2" s="95" t="s">
        <v>17</v>
      </c>
      <c r="C2" s="96"/>
      <c r="D2" s="97"/>
      <c r="E2" s="10"/>
      <c r="F2" s="90"/>
      <c r="G2" s="98" t="s">
        <v>18</v>
      </c>
      <c r="H2" s="90"/>
      <c r="I2" s="99"/>
      <c r="J2" s="99"/>
      <c r="K2" s="99"/>
      <c r="L2" s="10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10"/>
      <c r="AJ2" s="10"/>
      <c r="AK2" s="10"/>
      <c r="AL2" s="100"/>
      <c r="AM2" s="100"/>
      <c r="AN2" s="100"/>
      <c r="AO2" s="7"/>
      <c r="AP2" s="7"/>
      <c r="AQ2" s="7"/>
      <c r="AR2" s="7"/>
      <c r="AS2" s="7"/>
      <c r="AT2" s="10"/>
      <c r="AU2" s="10"/>
    </row>
    <row r="3" spans="1:47" ht="40.5" customHeight="1">
      <c r="A3" s="94" t="s">
        <v>22</v>
      </c>
      <c r="B3" s="101" t="s">
        <v>23</v>
      </c>
      <c r="C3" s="10"/>
      <c r="D3" s="97"/>
      <c r="E3" s="102"/>
      <c r="F3" s="102"/>
      <c r="G3" s="138" t="s">
        <v>24</v>
      </c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40"/>
      <c r="X3" s="141" t="s">
        <v>26</v>
      </c>
      <c r="Y3" s="139"/>
      <c r="Z3" s="139"/>
      <c r="AA3" s="139"/>
      <c r="AB3" s="140"/>
      <c r="AC3" s="142" t="s">
        <v>27</v>
      </c>
      <c r="AD3" s="143"/>
      <c r="AE3" s="143"/>
      <c r="AF3" s="143"/>
      <c r="AG3" s="143"/>
      <c r="AH3" s="143"/>
      <c r="AI3" s="143"/>
      <c r="AJ3" s="143"/>
      <c r="AK3" s="143"/>
      <c r="AL3" s="143"/>
      <c r="AM3" s="144"/>
      <c r="AN3" s="151" t="s">
        <v>29</v>
      </c>
      <c r="AO3" s="144"/>
      <c r="AP3" s="103" t="s">
        <v>30</v>
      </c>
      <c r="AQ3" s="103"/>
      <c r="AR3" s="104"/>
      <c r="AS3" s="10"/>
      <c r="AT3" s="10"/>
      <c r="AU3" s="11"/>
    </row>
    <row r="4" spans="1:47" ht="22.5" customHeight="1">
      <c r="A4" s="10"/>
      <c r="B4" s="152" t="s">
        <v>31</v>
      </c>
      <c r="C4" s="146"/>
      <c r="D4" s="10"/>
      <c r="E4" s="10"/>
      <c r="F4" s="105"/>
      <c r="G4" s="106" t="s">
        <v>33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53" t="s">
        <v>151</v>
      </c>
      <c r="Y4" s="143"/>
      <c r="Z4" s="143"/>
      <c r="AA4" s="143"/>
      <c r="AB4" s="144"/>
      <c r="AC4" s="145"/>
      <c r="AD4" s="146"/>
      <c r="AE4" s="146"/>
      <c r="AF4" s="146"/>
      <c r="AG4" s="146"/>
      <c r="AH4" s="146"/>
      <c r="AI4" s="146"/>
      <c r="AJ4" s="146"/>
      <c r="AK4" s="146"/>
      <c r="AL4" s="146"/>
      <c r="AM4" s="147"/>
      <c r="AN4" s="145"/>
      <c r="AO4" s="147"/>
      <c r="AP4" s="154" t="s">
        <v>35</v>
      </c>
      <c r="AQ4" s="140"/>
      <c r="AR4" s="10"/>
      <c r="AS4" s="10"/>
      <c r="AT4" s="10"/>
      <c r="AU4" s="11"/>
    </row>
    <row r="5" spans="1:47" ht="63.75" customHeight="1">
      <c r="A5" s="108" t="s">
        <v>36</v>
      </c>
      <c r="B5" s="95" t="s">
        <v>37</v>
      </c>
      <c r="C5" s="109" t="s">
        <v>38</v>
      </c>
      <c r="D5" s="24"/>
      <c r="E5" s="10"/>
      <c r="F5" s="105"/>
      <c r="G5" s="155" t="s">
        <v>40</v>
      </c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/>
      <c r="X5" s="148"/>
      <c r="Y5" s="149"/>
      <c r="Z5" s="149"/>
      <c r="AA5" s="149"/>
      <c r="AB5" s="150"/>
      <c r="AC5" s="148"/>
      <c r="AD5" s="149"/>
      <c r="AE5" s="149"/>
      <c r="AF5" s="149"/>
      <c r="AG5" s="149"/>
      <c r="AH5" s="149"/>
      <c r="AI5" s="149"/>
      <c r="AJ5" s="149"/>
      <c r="AK5" s="149"/>
      <c r="AL5" s="149"/>
      <c r="AM5" s="150"/>
      <c r="AN5" s="148"/>
      <c r="AO5" s="150"/>
      <c r="AP5" s="156" t="s">
        <v>22</v>
      </c>
      <c r="AQ5" s="140"/>
      <c r="AR5" s="10"/>
      <c r="AS5" s="10"/>
      <c r="AT5" s="10"/>
      <c r="AU5" s="11"/>
    </row>
    <row r="6" spans="1:47" ht="35.25" customHeight="1">
      <c r="A6" s="110" t="s">
        <v>44</v>
      </c>
      <c r="B6" s="111">
        <v>46275</v>
      </c>
      <c r="C6" s="109" t="s">
        <v>45</v>
      </c>
      <c r="D6" s="112"/>
      <c r="E6" s="113"/>
      <c r="F6" s="105"/>
      <c r="G6" s="145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7"/>
      <c r="X6" s="157" t="s">
        <v>46</v>
      </c>
      <c r="Y6" s="143"/>
      <c r="Z6" s="143"/>
      <c r="AA6" s="143"/>
      <c r="AB6" s="143"/>
      <c r="AC6" s="114" t="s">
        <v>47</v>
      </c>
      <c r="AD6" s="115"/>
      <c r="AE6" s="115"/>
      <c r="AF6" s="115"/>
      <c r="AG6" s="115"/>
      <c r="AH6" s="10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customHeight="1">
      <c r="A7" s="158" t="s">
        <v>49</v>
      </c>
      <c r="B7" s="140"/>
      <c r="C7" s="159" t="s">
        <v>50</v>
      </c>
      <c r="D7" s="140"/>
      <c r="E7" s="10"/>
      <c r="F7" s="105"/>
      <c r="G7" s="148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50"/>
      <c r="X7" s="10"/>
      <c r="Y7" s="12"/>
      <c r="Z7" s="10"/>
      <c r="AA7" s="10"/>
      <c r="AB7" s="12"/>
      <c r="AC7" s="116" t="s">
        <v>52</v>
      </c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17"/>
      <c r="AQ7" s="117"/>
      <c r="AR7" s="117"/>
      <c r="AS7" s="10"/>
      <c r="AT7" s="10"/>
      <c r="AU7" s="10"/>
    </row>
    <row r="8" spans="1:47" ht="22.5" customHeight="1" thickBot="1">
      <c r="A8" s="118"/>
      <c r="B8" s="118"/>
      <c r="C8" s="118"/>
      <c r="D8" s="119"/>
      <c r="E8" s="121"/>
      <c r="F8" s="121"/>
      <c r="G8" s="121"/>
      <c r="H8" s="121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3"/>
      <c r="AA8" s="123"/>
      <c r="AB8" s="123"/>
      <c r="AC8" s="120" t="s">
        <v>53</v>
      </c>
      <c r="AD8" s="124"/>
      <c r="AE8" s="124"/>
      <c r="AF8" s="124"/>
      <c r="AG8" s="124"/>
      <c r="AH8" s="124"/>
      <c r="AI8" s="124"/>
      <c r="AJ8" s="124"/>
      <c r="AK8" s="125"/>
      <c r="AL8" s="126"/>
      <c r="AM8" s="124"/>
      <c r="AN8" s="124"/>
      <c r="AO8" s="124"/>
      <c r="AP8" s="124"/>
      <c r="AQ8" s="117"/>
      <c r="AR8" s="117"/>
      <c r="AS8" s="100"/>
      <c r="AT8" s="10"/>
      <c r="AU8" s="10"/>
    </row>
    <row r="9" spans="1:47" ht="75.75" customHeight="1" thickBot="1">
      <c r="A9" s="133" t="s">
        <v>55</v>
      </c>
      <c r="B9" s="134"/>
      <c r="C9" s="134"/>
      <c r="D9" s="134"/>
      <c r="E9" s="180" t="s">
        <v>56</v>
      </c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2"/>
      <c r="AQ9" s="177" t="s">
        <v>60</v>
      </c>
      <c r="AR9" s="163" t="s">
        <v>64</v>
      </c>
      <c r="AS9" s="178" t="s">
        <v>66</v>
      </c>
      <c r="AT9" s="12"/>
      <c r="AU9" s="12"/>
    </row>
    <row r="10" spans="1:47" ht="21.75" customHeight="1">
      <c r="A10" s="13" t="s">
        <v>67</v>
      </c>
      <c r="B10" s="13"/>
      <c r="C10" s="13" t="s">
        <v>68</v>
      </c>
      <c r="D10" s="13" t="s">
        <v>69</v>
      </c>
      <c r="E10" s="127" t="s">
        <v>70</v>
      </c>
      <c r="F10" s="127"/>
      <c r="G10" s="127"/>
      <c r="H10" s="127"/>
      <c r="I10" s="127" t="s">
        <v>71</v>
      </c>
      <c r="J10" s="127"/>
      <c r="K10" s="127"/>
      <c r="L10" s="127"/>
      <c r="M10" s="127" t="s">
        <v>72</v>
      </c>
      <c r="N10" s="127"/>
      <c r="O10" s="127"/>
      <c r="P10" s="127"/>
      <c r="Q10" s="127" t="s">
        <v>73</v>
      </c>
      <c r="R10" s="127"/>
      <c r="S10" s="127"/>
      <c r="T10" s="127"/>
      <c r="U10" s="127" t="s">
        <v>74</v>
      </c>
      <c r="V10" s="127"/>
      <c r="W10" s="127"/>
      <c r="X10" s="127" t="s">
        <v>75</v>
      </c>
      <c r="Y10" s="127"/>
      <c r="Z10" s="127"/>
      <c r="AA10" s="127"/>
      <c r="AB10" s="127" t="s">
        <v>76</v>
      </c>
      <c r="AC10" s="127"/>
      <c r="AD10" s="127"/>
      <c r="AE10" s="127" t="s">
        <v>77</v>
      </c>
      <c r="AF10" s="127"/>
      <c r="AG10" s="127"/>
      <c r="AH10" s="127"/>
      <c r="AI10" s="127"/>
      <c r="AJ10" s="127" t="s">
        <v>78</v>
      </c>
      <c r="AK10" s="127"/>
      <c r="AL10" s="127"/>
      <c r="AM10" s="127" t="s">
        <v>79</v>
      </c>
      <c r="AN10" s="127"/>
      <c r="AO10" s="127"/>
      <c r="AP10" s="127"/>
      <c r="AQ10" s="164"/>
      <c r="AR10" s="164"/>
      <c r="AS10" s="164"/>
      <c r="AT10" s="12"/>
      <c r="AU10" s="12"/>
    </row>
    <row r="11" spans="1:47" ht="11.25" customHeight="1">
      <c r="A11" s="13"/>
      <c r="B11" s="13"/>
      <c r="C11" s="13"/>
      <c r="D11" s="13" t="s">
        <v>80</v>
      </c>
      <c r="E11" s="13">
        <v>1</v>
      </c>
      <c r="F11" s="13">
        <v>2</v>
      </c>
      <c r="G11" s="13">
        <v>3</v>
      </c>
      <c r="H11" s="13">
        <v>4</v>
      </c>
      <c r="I11" s="13">
        <v>5</v>
      </c>
      <c r="J11" s="13">
        <v>6</v>
      </c>
      <c r="K11" s="13">
        <v>7</v>
      </c>
      <c r="L11" s="13">
        <v>8</v>
      </c>
      <c r="M11" s="13">
        <v>9</v>
      </c>
      <c r="N11" s="13">
        <v>10</v>
      </c>
      <c r="O11" s="13">
        <v>11</v>
      </c>
      <c r="P11" s="13">
        <v>12</v>
      </c>
      <c r="Q11" s="13">
        <v>13</v>
      </c>
      <c r="R11" s="13">
        <v>14</v>
      </c>
      <c r="S11" s="13">
        <v>15</v>
      </c>
      <c r="T11" s="13">
        <v>16</v>
      </c>
      <c r="U11" s="13">
        <v>17</v>
      </c>
      <c r="V11" s="13">
        <v>18</v>
      </c>
      <c r="W11" s="13">
        <v>19</v>
      </c>
      <c r="X11" s="13">
        <v>20</v>
      </c>
      <c r="Y11" s="13">
        <v>21</v>
      </c>
      <c r="Z11" s="13">
        <v>22</v>
      </c>
      <c r="AA11" s="13">
        <v>23</v>
      </c>
      <c r="AB11" s="13">
        <v>24</v>
      </c>
      <c r="AC11" s="13">
        <v>25</v>
      </c>
      <c r="AD11" s="13">
        <v>26</v>
      </c>
      <c r="AE11" s="13">
        <v>27</v>
      </c>
      <c r="AF11" s="13">
        <v>28</v>
      </c>
      <c r="AG11" s="13">
        <v>29</v>
      </c>
      <c r="AH11" s="13">
        <v>30</v>
      </c>
      <c r="AI11" s="13">
        <v>31</v>
      </c>
      <c r="AJ11" s="13">
        <v>32</v>
      </c>
      <c r="AK11" s="13">
        <v>33</v>
      </c>
      <c r="AL11" s="13">
        <v>34</v>
      </c>
      <c r="AM11" s="13">
        <v>35</v>
      </c>
      <c r="AN11" s="13">
        <v>36</v>
      </c>
      <c r="AO11" s="13">
        <v>37</v>
      </c>
      <c r="AP11" s="13">
        <v>38</v>
      </c>
      <c r="AQ11" s="165"/>
      <c r="AR11" s="165"/>
      <c r="AS11" s="165"/>
      <c r="AT11" s="14"/>
      <c r="AU11" s="14"/>
    </row>
    <row r="12" spans="1:47" ht="12.75" customHeight="1">
      <c r="A12" s="135" t="s">
        <v>152</v>
      </c>
      <c r="B12" s="13" t="s">
        <v>82</v>
      </c>
      <c r="C12" s="13" t="s">
        <v>83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28">
        <v>1</v>
      </c>
      <c r="T12" s="128">
        <v>1</v>
      </c>
      <c r="U12" s="13"/>
      <c r="V12" s="128">
        <v>1</v>
      </c>
      <c r="W12" s="13"/>
      <c r="X12" s="128">
        <v>1</v>
      </c>
      <c r="Y12" s="13"/>
      <c r="Z12" s="128">
        <v>1</v>
      </c>
      <c r="AA12" s="13"/>
      <c r="AB12" s="13"/>
      <c r="AC12" s="13"/>
      <c r="AD12" s="13"/>
      <c r="AE12" s="128">
        <v>1</v>
      </c>
      <c r="AF12" s="13"/>
      <c r="AG12" s="128">
        <v>1</v>
      </c>
      <c r="AH12" s="13"/>
      <c r="AI12" s="13"/>
      <c r="AJ12" s="13"/>
      <c r="AK12" s="13"/>
      <c r="AL12" s="15">
        <v>1</v>
      </c>
      <c r="AM12" s="13"/>
      <c r="AN12" s="13"/>
      <c r="AO12" s="13"/>
      <c r="AP12" s="13"/>
      <c r="AQ12" s="13">
        <f t="shared" ref="AQ12:AQ40" si="0">COUNTA(E12:AP12)</f>
        <v>8</v>
      </c>
      <c r="AR12" s="13">
        <f t="shared" ref="AR12:AR15" si="1">34*5</f>
        <v>170</v>
      </c>
      <c r="AS12" s="184">
        <f t="shared" ref="AS12:AS28" si="2">AQ12/AR12*100</f>
        <v>4.7058823529411766</v>
      </c>
      <c r="AT12" s="10"/>
      <c r="AU12" s="10"/>
    </row>
    <row r="13" spans="1:47" ht="12.75" customHeight="1">
      <c r="A13" s="136"/>
      <c r="B13" s="13"/>
      <c r="C13" s="13" t="s">
        <v>84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28">
        <v>1</v>
      </c>
      <c r="T13" s="128">
        <v>1</v>
      </c>
      <c r="U13" s="13"/>
      <c r="V13" s="128">
        <v>1</v>
      </c>
      <c r="W13" s="13"/>
      <c r="X13" s="128">
        <v>1</v>
      </c>
      <c r="Y13" s="13"/>
      <c r="Z13" s="128">
        <v>1</v>
      </c>
      <c r="AA13" s="13"/>
      <c r="AB13" s="13"/>
      <c r="AC13" s="13"/>
      <c r="AD13" s="13"/>
      <c r="AE13" s="128">
        <v>1</v>
      </c>
      <c r="AF13" s="13"/>
      <c r="AG13" s="128">
        <v>1</v>
      </c>
      <c r="AH13" s="13"/>
      <c r="AI13" s="13"/>
      <c r="AJ13" s="13"/>
      <c r="AK13" s="13"/>
      <c r="AL13" s="15">
        <v>1</v>
      </c>
      <c r="AM13" s="13"/>
      <c r="AN13" s="13"/>
      <c r="AO13" s="13"/>
      <c r="AP13" s="13"/>
      <c r="AQ13" s="13">
        <f t="shared" si="0"/>
        <v>8</v>
      </c>
      <c r="AR13" s="13">
        <f t="shared" si="1"/>
        <v>170</v>
      </c>
      <c r="AS13" s="184">
        <f t="shared" si="2"/>
        <v>4.7058823529411766</v>
      </c>
      <c r="AT13" s="10"/>
      <c r="AU13" s="10"/>
    </row>
    <row r="14" spans="1:47" ht="12.75" customHeight="1">
      <c r="A14" s="136"/>
      <c r="B14" s="13"/>
      <c r="C14" s="13" t="s">
        <v>85</v>
      </c>
      <c r="D14" s="13"/>
      <c r="E14" s="13"/>
      <c r="F14" s="13"/>
      <c r="G14" s="13"/>
      <c r="H14" s="13"/>
      <c r="I14" s="13"/>
      <c r="J14" s="13"/>
      <c r="K14" s="128">
        <v>1</v>
      </c>
      <c r="L14" s="13"/>
      <c r="M14" s="13"/>
      <c r="N14" s="13"/>
      <c r="O14" s="13"/>
      <c r="P14" s="13"/>
      <c r="Q14" s="13"/>
      <c r="R14" s="13"/>
      <c r="S14" s="128">
        <v>1</v>
      </c>
      <c r="T14" s="13"/>
      <c r="U14" s="13"/>
      <c r="V14" s="13"/>
      <c r="W14" s="13"/>
      <c r="X14" s="13"/>
      <c r="Y14" s="128">
        <v>1</v>
      </c>
      <c r="Z14" s="13"/>
      <c r="AA14" s="13"/>
      <c r="AB14" s="128">
        <v>1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5">
        <v>1</v>
      </c>
      <c r="AM14" s="13"/>
      <c r="AN14" s="13"/>
      <c r="AO14" s="13"/>
      <c r="AP14" s="13"/>
      <c r="AQ14" s="13">
        <f t="shared" si="0"/>
        <v>5</v>
      </c>
      <c r="AR14" s="13">
        <f t="shared" si="1"/>
        <v>170</v>
      </c>
      <c r="AS14" s="184">
        <f t="shared" si="2"/>
        <v>2.9411764705882351</v>
      </c>
      <c r="AT14" s="10"/>
      <c r="AU14" s="10"/>
    </row>
    <row r="15" spans="1:47" ht="12.75" customHeight="1">
      <c r="A15" s="136"/>
      <c r="B15" s="13"/>
      <c r="C15" s="13" t="s">
        <v>86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28">
        <v>1</v>
      </c>
      <c r="T15" s="128">
        <v>1</v>
      </c>
      <c r="U15" s="13"/>
      <c r="V15" s="128">
        <v>1</v>
      </c>
      <c r="W15" s="13"/>
      <c r="X15" s="128">
        <v>1</v>
      </c>
      <c r="Y15" s="13"/>
      <c r="Z15" s="128">
        <v>1</v>
      </c>
      <c r="AA15" s="13"/>
      <c r="AB15" s="13"/>
      <c r="AC15" s="13"/>
      <c r="AD15" s="13"/>
      <c r="AE15" s="128">
        <v>1</v>
      </c>
      <c r="AF15" s="13"/>
      <c r="AG15" s="128">
        <v>1</v>
      </c>
      <c r="AH15" s="13"/>
      <c r="AI15" s="13"/>
      <c r="AJ15" s="13"/>
      <c r="AK15" s="13"/>
      <c r="AL15" s="15">
        <v>1</v>
      </c>
      <c r="AM15" s="13"/>
      <c r="AN15" s="13"/>
      <c r="AO15" s="13"/>
      <c r="AP15" s="13"/>
      <c r="AQ15" s="13">
        <f t="shared" si="0"/>
        <v>8</v>
      </c>
      <c r="AR15" s="13">
        <f t="shared" si="1"/>
        <v>170</v>
      </c>
      <c r="AS15" s="184">
        <f t="shared" si="2"/>
        <v>4.7058823529411766</v>
      </c>
      <c r="AT15" s="10"/>
      <c r="AU15" s="10"/>
    </row>
    <row r="16" spans="1:47" ht="12.75" customHeight="1">
      <c r="A16" s="136"/>
      <c r="B16" s="13" t="s">
        <v>87</v>
      </c>
      <c r="C16" s="13" t="s">
        <v>83</v>
      </c>
      <c r="D16" s="13"/>
      <c r="E16" s="13"/>
      <c r="F16" s="13"/>
      <c r="G16" s="129">
        <v>1</v>
      </c>
      <c r="H16" s="13"/>
      <c r="I16" s="13"/>
      <c r="J16" s="13"/>
      <c r="K16" s="13"/>
      <c r="L16" s="13"/>
      <c r="M16" s="128">
        <v>1</v>
      </c>
      <c r="N16" s="13"/>
      <c r="O16" s="128">
        <v>1</v>
      </c>
      <c r="P16" s="13"/>
      <c r="Q16" s="13"/>
      <c r="R16" s="13"/>
      <c r="S16" s="13"/>
      <c r="T16" s="13"/>
      <c r="U16" s="128">
        <v>1</v>
      </c>
      <c r="V16" s="13"/>
      <c r="W16" s="13"/>
      <c r="X16" s="13"/>
      <c r="Y16" s="128">
        <v>1</v>
      </c>
      <c r="Z16" s="13"/>
      <c r="AA16" s="13"/>
      <c r="AB16" s="15">
        <v>1</v>
      </c>
      <c r="AC16" s="13"/>
      <c r="AD16" s="13"/>
      <c r="AE16" s="13"/>
      <c r="AF16" s="128">
        <v>1</v>
      </c>
      <c r="AG16" s="13"/>
      <c r="AH16" s="13"/>
      <c r="AI16" s="13"/>
      <c r="AJ16" s="128">
        <v>1</v>
      </c>
      <c r="AK16" s="13"/>
      <c r="AL16" s="13"/>
      <c r="AM16" s="13"/>
      <c r="AN16" s="13"/>
      <c r="AO16" s="13"/>
      <c r="AP16" s="13"/>
      <c r="AQ16" s="13">
        <f t="shared" si="0"/>
        <v>8</v>
      </c>
      <c r="AR16" s="13">
        <v>136</v>
      </c>
      <c r="AS16" s="184">
        <f t="shared" si="2"/>
        <v>5.8823529411764701</v>
      </c>
      <c r="AT16" s="10"/>
      <c r="AU16" s="10"/>
    </row>
    <row r="17" spans="1:47" ht="12.75" customHeight="1">
      <c r="A17" s="136"/>
      <c r="B17" s="13"/>
      <c r="C17" s="13" t="s">
        <v>84</v>
      </c>
      <c r="D17" s="13"/>
      <c r="E17" s="13"/>
      <c r="F17" s="13"/>
      <c r="G17" s="129">
        <v>1</v>
      </c>
      <c r="H17" s="13"/>
      <c r="I17" s="13"/>
      <c r="J17" s="13"/>
      <c r="K17" s="13"/>
      <c r="L17" s="13"/>
      <c r="M17" s="128">
        <v>1</v>
      </c>
      <c r="N17" s="13"/>
      <c r="O17" s="128">
        <v>1</v>
      </c>
      <c r="P17" s="13"/>
      <c r="Q17" s="13"/>
      <c r="R17" s="13"/>
      <c r="S17" s="13"/>
      <c r="T17" s="13"/>
      <c r="U17" s="128">
        <v>1</v>
      </c>
      <c r="V17" s="13"/>
      <c r="W17" s="13"/>
      <c r="X17" s="13"/>
      <c r="Y17" s="128">
        <v>1</v>
      </c>
      <c r="Z17" s="13"/>
      <c r="AA17" s="13"/>
      <c r="AB17" s="15">
        <v>1</v>
      </c>
      <c r="AC17" s="13"/>
      <c r="AD17" s="13"/>
      <c r="AE17" s="13"/>
      <c r="AF17" s="128">
        <v>1</v>
      </c>
      <c r="AG17" s="13"/>
      <c r="AH17" s="13"/>
      <c r="AI17" s="13"/>
      <c r="AJ17" s="128">
        <v>1</v>
      </c>
      <c r="AK17" s="13"/>
      <c r="AL17" s="13"/>
      <c r="AM17" s="13"/>
      <c r="AN17" s="13"/>
      <c r="AO17" s="13"/>
      <c r="AP17" s="13"/>
      <c r="AQ17" s="13">
        <f t="shared" si="0"/>
        <v>8</v>
      </c>
      <c r="AR17" s="13">
        <v>136</v>
      </c>
      <c r="AS17" s="184">
        <f t="shared" si="2"/>
        <v>5.8823529411764701</v>
      </c>
      <c r="AT17" s="10"/>
      <c r="AU17" s="10"/>
    </row>
    <row r="18" spans="1:47" ht="12.75" customHeight="1">
      <c r="A18" s="136"/>
      <c r="B18" s="13"/>
      <c r="C18" s="13" t="s">
        <v>85</v>
      </c>
      <c r="D18" s="13"/>
      <c r="E18" s="13"/>
      <c r="F18" s="13"/>
      <c r="G18" s="13"/>
      <c r="H18" s="13"/>
      <c r="I18" s="13"/>
      <c r="J18" s="13"/>
      <c r="K18" s="13"/>
      <c r="L18" s="128">
        <v>1</v>
      </c>
      <c r="M18" s="13"/>
      <c r="N18" s="13"/>
      <c r="O18" s="13"/>
      <c r="P18" s="13"/>
      <c r="Q18" s="13"/>
      <c r="R18" s="13"/>
      <c r="S18" s="128">
        <v>1</v>
      </c>
      <c r="T18" s="13"/>
      <c r="U18" s="13"/>
      <c r="V18" s="13"/>
      <c r="W18" s="13"/>
      <c r="X18" s="13"/>
      <c r="Y18" s="13"/>
      <c r="Z18" s="128">
        <v>1</v>
      </c>
      <c r="AA18" s="13"/>
      <c r="AB18" s="15">
        <v>1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28">
        <v>1</v>
      </c>
      <c r="AM18" s="13"/>
      <c r="AN18" s="13"/>
      <c r="AO18" s="13"/>
      <c r="AP18" s="13"/>
      <c r="AQ18" s="13">
        <f t="shared" si="0"/>
        <v>5</v>
      </c>
      <c r="AR18" s="13">
        <v>136</v>
      </c>
      <c r="AS18" s="184">
        <f t="shared" si="2"/>
        <v>3.6764705882352944</v>
      </c>
      <c r="AT18" s="10"/>
      <c r="AU18" s="10"/>
    </row>
    <row r="19" spans="1:47" ht="12.75" customHeight="1">
      <c r="A19" s="136"/>
      <c r="B19" s="13"/>
      <c r="C19" s="13" t="s">
        <v>86</v>
      </c>
      <c r="D19" s="13"/>
      <c r="E19" s="13"/>
      <c r="F19" s="13"/>
      <c r="G19" s="128">
        <v>1</v>
      </c>
      <c r="H19" s="13"/>
      <c r="I19" s="13"/>
      <c r="J19" s="13"/>
      <c r="K19" s="13"/>
      <c r="L19" s="13"/>
      <c r="M19" s="128">
        <v>1</v>
      </c>
      <c r="N19" s="13"/>
      <c r="O19" s="128">
        <v>1</v>
      </c>
      <c r="P19" s="13"/>
      <c r="Q19" s="13"/>
      <c r="R19" s="13"/>
      <c r="S19" s="13"/>
      <c r="T19" s="13"/>
      <c r="U19" s="128">
        <v>1</v>
      </c>
      <c r="V19" s="13"/>
      <c r="W19" s="13"/>
      <c r="X19" s="13"/>
      <c r="Y19" s="128">
        <v>1</v>
      </c>
      <c r="Z19" s="13"/>
      <c r="AA19" s="13"/>
      <c r="AB19" s="15">
        <v>1</v>
      </c>
      <c r="AC19" s="13"/>
      <c r="AD19" s="13"/>
      <c r="AE19" s="13"/>
      <c r="AF19" s="128">
        <v>1</v>
      </c>
      <c r="AG19" s="13"/>
      <c r="AH19" s="13"/>
      <c r="AI19" s="13"/>
      <c r="AJ19" s="128">
        <v>1</v>
      </c>
      <c r="AK19" s="13"/>
      <c r="AL19" s="13"/>
      <c r="AM19" s="13"/>
      <c r="AN19" s="13"/>
      <c r="AO19" s="13"/>
      <c r="AP19" s="13"/>
      <c r="AQ19" s="13">
        <f t="shared" si="0"/>
        <v>8</v>
      </c>
      <c r="AR19" s="13">
        <v>136</v>
      </c>
      <c r="AS19" s="184">
        <f t="shared" si="2"/>
        <v>5.8823529411764701</v>
      </c>
      <c r="AT19" s="10"/>
      <c r="AU19" s="10"/>
    </row>
    <row r="20" spans="1:47" ht="12.75" customHeight="1">
      <c r="A20" s="136"/>
      <c r="B20" s="13" t="s">
        <v>88</v>
      </c>
      <c r="C20" s="13" t="s">
        <v>83</v>
      </c>
      <c r="D20" s="13"/>
      <c r="E20" s="13"/>
      <c r="F20" s="13"/>
      <c r="G20" s="13"/>
      <c r="H20" s="13"/>
      <c r="I20" s="128">
        <v>1</v>
      </c>
      <c r="J20" s="13"/>
      <c r="K20" s="128">
        <v>1</v>
      </c>
      <c r="L20" s="13"/>
      <c r="M20" s="13"/>
      <c r="N20" s="13"/>
      <c r="O20" s="13"/>
      <c r="P20" s="13"/>
      <c r="Q20" s="13"/>
      <c r="R20" s="13"/>
      <c r="S20" s="128">
        <v>1</v>
      </c>
      <c r="T20" s="13"/>
      <c r="U20" s="13"/>
      <c r="V20" s="13"/>
      <c r="W20" s="128">
        <v>1</v>
      </c>
      <c r="X20" s="13"/>
      <c r="Y20" s="13"/>
      <c r="Z20" s="13"/>
      <c r="AA20" s="13"/>
      <c r="AB20" s="15">
        <v>1</v>
      </c>
      <c r="AC20" s="13"/>
      <c r="AD20" s="13"/>
      <c r="AE20" s="128">
        <v>1</v>
      </c>
      <c r="AF20" s="13"/>
      <c r="AG20" s="128">
        <v>1</v>
      </c>
      <c r="AH20" s="13"/>
      <c r="AI20" s="13"/>
      <c r="AJ20" s="13"/>
      <c r="AK20" s="128">
        <v>1</v>
      </c>
      <c r="AL20" s="15">
        <v>1</v>
      </c>
      <c r="AM20" s="13"/>
      <c r="AN20" s="13"/>
      <c r="AO20" s="13"/>
      <c r="AP20" s="13"/>
      <c r="AQ20" s="13">
        <f t="shared" si="0"/>
        <v>9</v>
      </c>
      <c r="AR20" s="13">
        <v>136</v>
      </c>
      <c r="AS20" s="184">
        <f t="shared" si="2"/>
        <v>6.6176470588235299</v>
      </c>
      <c r="AT20" s="10"/>
      <c r="AU20" s="10"/>
    </row>
    <row r="21" spans="1:47" ht="12.75" customHeight="1">
      <c r="A21" s="136"/>
      <c r="B21" s="13"/>
      <c r="C21" s="13" t="s">
        <v>84</v>
      </c>
      <c r="D21" s="13"/>
      <c r="E21" s="13"/>
      <c r="F21" s="13"/>
      <c r="G21" s="13"/>
      <c r="H21" s="13"/>
      <c r="I21" s="128">
        <v>1</v>
      </c>
      <c r="J21" s="13"/>
      <c r="K21" s="128">
        <v>1</v>
      </c>
      <c r="L21" s="13"/>
      <c r="M21" s="13"/>
      <c r="N21" s="13"/>
      <c r="O21" s="13"/>
      <c r="P21" s="13"/>
      <c r="Q21" s="13"/>
      <c r="R21" s="13"/>
      <c r="S21" s="128">
        <v>1</v>
      </c>
      <c r="T21" s="13"/>
      <c r="U21" s="13"/>
      <c r="V21" s="13"/>
      <c r="W21" s="128">
        <v>1</v>
      </c>
      <c r="X21" s="13"/>
      <c r="Y21" s="13"/>
      <c r="Z21" s="13"/>
      <c r="AA21" s="13"/>
      <c r="AB21" s="15">
        <v>1</v>
      </c>
      <c r="AC21" s="13"/>
      <c r="AD21" s="13"/>
      <c r="AE21" s="128">
        <v>1</v>
      </c>
      <c r="AF21" s="13"/>
      <c r="AG21" s="128">
        <v>1</v>
      </c>
      <c r="AH21" s="13"/>
      <c r="AI21" s="13"/>
      <c r="AJ21" s="13"/>
      <c r="AK21" s="128">
        <v>1</v>
      </c>
      <c r="AL21" s="15">
        <v>1</v>
      </c>
      <c r="AM21" s="13"/>
      <c r="AN21" s="13"/>
      <c r="AO21" s="13"/>
      <c r="AP21" s="13"/>
      <c r="AQ21" s="13">
        <f t="shared" si="0"/>
        <v>9</v>
      </c>
      <c r="AR21" s="13">
        <v>136</v>
      </c>
      <c r="AS21" s="184">
        <f t="shared" si="2"/>
        <v>6.6176470588235299</v>
      </c>
      <c r="AT21" s="10"/>
      <c r="AU21" s="10"/>
    </row>
    <row r="22" spans="1:47" ht="12.75" customHeight="1">
      <c r="A22" s="136"/>
      <c r="B22" s="13"/>
      <c r="C22" s="13" t="s">
        <v>86</v>
      </c>
      <c r="D22" s="13"/>
      <c r="E22" s="13"/>
      <c r="F22" s="13"/>
      <c r="G22" s="13"/>
      <c r="H22" s="13"/>
      <c r="I22" s="128">
        <v>1</v>
      </c>
      <c r="J22" s="13"/>
      <c r="K22" s="128">
        <v>1</v>
      </c>
      <c r="L22" s="13"/>
      <c r="M22" s="13"/>
      <c r="N22" s="13"/>
      <c r="O22" s="13"/>
      <c r="P22" s="13"/>
      <c r="Q22" s="13"/>
      <c r="R22" s="13"/>
      <c r="S22" s="128">
        <v>1</v>
      </c>
      <c r="T22" s="13"/>
      <c r="U22" s="13"/>
      <c r="V22" s="13"/>
      <c r="W22" s="128">
        <v>1</v>
      </c>
      <c r="X22" s="13"/>
      <c r="Y22" s="13"/>
      <c r="Z22" s="13"/>
      <c r="AA22" s="13"/>
      <c r="AB22" s="15">
        <v>1</v>
      </c>
      <c r="AC22" s="13"/>
      <c r="AD22" s="13"/>
      <c r="AE22" s="128">
        <v>1</v>
      </c>
      <c r="AF22" s="13"/>
      <c r="AG22" s="128">
        <v>1</v>
      </c>
      <c r="AH22" s="13"/>
      <c r="AI22" s="13"/>
      <c r="AJ22" s="13"/>
      <c r="AK22" s="128">
        <v>1</v>
      </c>
      <c r="AL22" s="15">
        <v>1</v>
      </c>
      <c r="AM22" s="13"/>
      <c r="AN22" s="13"/>
      <c r="AO22" s="13"/>
      <c r="AP22" s="13"/>
      <c r="AQ22" s="13">
        <f t="shared" si="0"/>
        <v>9</v>
      </c>
      <c r="AR22" s="13">
        <v>136</v>
      </c>
      <c r="AS22" s="184">
        <f t="shared" si="2"/>
        <v>6.6176470588235299</v>
      </c>
      <c r="AT22" s="10"/>
      <c r="AU22" s="10"/>
    </row>
    <row r="23" spans="1:47" ht="12.75" customHeight="1">
      <c r="A23" s="136"/>
      <c r="B23" s="13" t="s">
        <v>89</v>
      </c>
      <c r="C23" s="13" t="s">
        <v>83</v>
      </c>
      <c r="D23" s="13"/>
      <c r="E23" s="13"/>
      <c r="F23" s="13"/>
      <c r="G23" s="13"/>
      <c r="H23" s="13"/>
      <c r="I23" s="128">
        <v>1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28">
        <v>1</v>
      </c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5">
        <v>1</v>
      </c>
      <c r="AM23" s="13"/>
      <c r="AN23" s="13"/>
      <c r="AO23" s="13"/>
      <c r="AP23" s="13"/>
      <c r="AQ23" s="13">
        <f t="shared" si="0"/>
        <v>3</v>
      </c>
      <c r="AR23" s="13">
        <v>68</v>
      </c>
      <c r="AS23" s="184">
        <f t="shared" si="2"/>
        <v>4.4117647058823533</v>
      </c>
      <c r="AT23" s="10"/>
      <c r="AU23" s="10"/>
    </row>
    <row r="24" spans="1:47" ht="12.75" customHeight="1">
      <c r="A24" s="136"/>
      <c r="B24" s="13"/>
      <c r="C24" s="13" t="s">
        <v>84</v>
      </c>
      <c r="D24" s="13"/>
      <c r="E24" s="13"/>
      <c r="F24" s="13"/>
      <c r="G24" s="13"/>
      <c r="H24" s="13"/>
      <c r="I24" s="128">
        <v>1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28">
        <v>1</v>
      </c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5">
        <v>1</v>
      </c>
      <c r="AM24" s="13"/>
      <c r="AN24" s="13"/>
      <c r="AO24" s="13"/>
      <c r="AP24" s="13"/>
      <c r="AQ24" s="13">
        <f t="shared" si="0"/>
        <v>3</v>
      </c>
      <c r="AR24" s="13">
        <v>68</v>
      </c>
      <c r="AS24" s="184">
        <f t="shared" si="2"/>
        <v>4.4117647058823533</v>
      </c>
      <c r="AT24" s="10"/>
      <c r="AU24" s="10"/>
    </row>
    <row r="25" spans="1:47" ht="12.75" customHeight="1">
      <c r="A25" s="136"/>
      <c r="B25" s="13"/>
      <c r="C25" s="13" t="s">
        <v>86</v>
      </c>
      <c r="D25" s="13"/>
      <c r="E25" s="13"/>
      <c r="F25" s="13"/>
      <c r="G25" s="13"/>
      <c r="H25" s="13"/>
      <c r="I25" s="128">
        <v>1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28">
        <v>1</v>
      </c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5">
        <v>1</v>
      </c>
      <c r="AM25" s="13"/>
      <c r="AN25" s="13"/>
      <c r="AO25" s="13"/>
      <c r="AP25" s="13"/>
      <c r="AQ25" s="13">
        <f t="shared" si="0"/>
        <v>3</v>
      </c>
      <c r="AR25" s="13">
        <v>68</v>
      </c>
      <c r="AS25" s="184">
        <f t="shared" si="2"/>
        <v>4.4117647058823533</v>
      </c>
      <c r="AT25" s="10"/>
      <c r="AU25" s="10"/>
    </row>
    <row r="26" spans="1:47" ht="12.75" customHeight="1">
      <c r="A26" s="136"/>
      <c r="B26" s="13" t="s">
        <v>90</v>
      </c>
      <c r="C26" s="13" t="s">
        <v>83</v>
      </c>
      <c r="D26" s="13"/>
      <c r="E26" s="13"/>
      <c r="F26" s="13"/>
      <c r="G26" s="13"/>
      <c r="H26" s="13"/>
      <c r="I26" s="13"/>
      <c r="J26" s="128">
        <v>1</v>
      </c>
      <c r="K26" s="13"/>
      <c r="L26" s="13"/>
      <c r="M26" s="13"/>
      <c r="N26" s="13"/>
      <c r="O26" s="13"/>
      <c r="P26" s="13"/>
      <c r="Q26" s="13"/>
      <c r="R26" s="13"/>
      <c r="S26" s="128">
        <v>1</v>
      </c>
      <c r="T26" s="13"/>
      <c r="U26" s="13"/>
      <c r="V26" s="13"/>
      <c r="W26" s="13"/>
      <c r="X26" s="13"/>
      <c r="Y26" s="13"/>
      <c r="Z26" s="13"/>
      <c r="AA26" s="128">
        <v>1</v>
      </c>
      <c r="AB26" s="13"/>
      <c r="AC26" s="13"/>
      <c r="AD26" s="13"/>
      <c r="AE26" s="13"/>
      <c r="AF26" s="13"/>
      <c r="AG26" s="13"/>
      <c r="AH26" s="128">
        <v>1</v>
      </c>
      <c r="AI26" s="13"/>
      <c r="AJ26" s="13"/>
      <c r="AK26" s="13"/>
      <c r="AL26" s="15">
        <v>1</v>
      </c>
      <c r="AM26" s="13"/>
      <c r="AN26" s="13"/>
      <c r="AO26" s="13"/>
      <c r="AP26" s="13"/>
      <c r="AQ26" s="13">
        <f t="shared" si="0"/>
        <v>5</v>
      </c>
      <c r="AR26" s="13">
        <v>68</v>
      </c>
      <c r="AS26" s="184">
        <f t="shared" si="2"/>
        <v>7.3529411764705888</v>
      </c>
      <c r="AT26" s="10"/>
      <c r="AU26" s="10"/>
    </row>
    <row r="27" spans="1:47" ht="12.75" customHeight="1">
      <c r="A27" s="136"/>
      <c r="B27" s="13"/>
      <c r="C27" s="13" t="s">
        <v>84</v>
      </c>
      <c r="D27" s="13"/>
      <c r="E27" s="13"/>
      <c r="F27" s="13"/>
      <c r="G27" s="13"/>
      <c r="H27" s="13"/>
      <c r="I27" s="13"/>
      <c r="J27" s="128">
        <v>1</v>
      </c>
      <c r="K27" s="13"/>
      <c r="L27" s="13"/>
      <c r="M27" s="13"/>
      <c r="N27" s="13"/>
      <c r="O27" s="13"/>
      <c r="P27" s="13"/>
      <c r="Q27" s="13"/>
      <c r="R27" s="13"/>
      <c r="S27" s="128">
        <v>1</v>
      </c>
      <c r="T27" s="13"/>
      <c r="U27" s="13"/>
      <c r="V27" s="13"/>
      <c r="W27" s="13"/>
      <c r="X27" s="13"/>
      <c r="Y27" s="13"/>
      <c r="Z27" s="13"/>
      <c r="AA27" s="128">
        <v>1</v>
      </c>
      <c r="AB27" s="13"/>
      <c r="AC27" s="13"/>
      <c r="AD27" s="13"/>
      <c r="AE27" s="13"/>
      <c r="AF27" s="13"/>
      <c r="AG27" s="13"/>
      <c r="AH27" s="128">
        <v>1</v>
      </c>
      <c r="AI27" s="13"/>
      <c r="AJ27" s="13"/>
      <c r="AK27" s="13"/>
      <c r="AL27" s="15">
        <v>1</v>
      </c>
      <c r="AM27" s="13"/>
      <c r="AN27" s="13"/>
      <c r="AO27" s="13"/>
      <c r="AP27" s="13"/>
      <c r="AQ27" s="13">
        <f t="shared" si="0"/>
        <v>5</v>
      </c>
      <c r="AR27" s="13">
        <v>68</v>
      </c>
      <c r="AS27" s="184">
        <f t="shared" si="2"/>
        <v>7.3529411764705888</v>
      </c>
      <c r="AT27" s="10"/>
      <c r="AU27" s="10"/>
    </row>
    <row r="28" spans="1:47" ht="12.75" customHeight="1">
      <c r="A28" s="136"/>
      <c r="B28" s="13"/>
      <c r="C28" s="13" t="s">
        <v>86</v>
      </c>
      <c r="D28" s="13"/>
      <c r="E28" s="13"/>
      <c r="F28" s="13"/>
      <c r="G28" s="13"/>
      <c r="H28" s="13"/>
      <c r="I28" s="13"/>
      <c r="J28" s="13"/>
      <c r="K28" s="13"/>
      <c r="L28" s="128">
        <v>1</v>
      </c>
      <c r="M28" s="13"/>
      <c r="N28" s="13"/>
      <c r="O28" s="13"/>
      <c r="P28" s="13"/>
      <c r="Q28" s="13"/>
      <c r="R28" s="13"/>
      <c r="S28" s="13"/>
      <c r="T28" s="128">
        <v>1</v>
      </c>
      <c r="U28" s="13"/>
      <c r="V28" s="13"/>
      <c r="W28" s="13"/>
      <c r="X28" s="13"/>
      <c r="Y28" s="13"/>
      <c r="Z28" s="13"/>
      <c r="AA28" s="13"/>
      <c r="AB28" s="13"/>
      <c r="AC28" s="13"/>
      <c r="AD28" s="128">
        <v>1</v>
      </c>
      <c r="AE28" s="13"/>
      <c r="AF28" s="13"/>
      <c r="AG28" s="13"/>
      <c r="AH28" s="13"/>
      <c r="AI28" s="13"/>
      <c r="AJ28" s="13"/>
      <c r="AK28" s="128">
        <v>1</v>
      </c>
      <c r="AL28" s="13"/>
      <c r="AM28" s="13"/>
      <c r="AN28" s="13"/>
      <c r="AO28" s="13"/>
      <c r="AP28" s="13"/>
      <c r="AQ28" s="13">
        <f t="shared" si="0"/>
        <v>4</v>
      </c>
      <c r="AR28" s="13">
        <v>68</v>
      </c>
      <c r="AS28" s="184">
        <f t="shared" si="2"/>
        <v>5.8823529411764701</v>
      </c>
      <c r="AT28" s="10"/>
      <c r="AU28" s="10"/>
    </row>
    <row r="29" spans="1:47" ht="12.75" customHeight="1">
      <c r="A29" s="136"/>
      <c r="B29" s="13" t="s">
        <v>91</v>
      </c>
      <c r="C29" s="13" t="s">
        <v>83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>
        <f t="shared" si="0"/>
        <v>0</v>
      </c>
      <c r="AR29" s="13">
        <v>34</v>
      </c>
      <c r="AS29" s="184">
        <f t="shared" ref="AS29:AS40" si="3">AQ29/AR29</f>
        <v>0</v>
      </c>
      <c r="AT29" s="10"/>
      <c r="AU29" s="10"/>
    </row>
    <row r="30" spans="1:47" ht="12.75" customHeight="1">
      <c r="A30" s="136"/>
      <c r="B30" s="13"/>
      <c r="C30" s="13" t="s">
        <v>84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>
        <f t="shared" si="0"/>
        <v>0</v>
      </c>
      <c r="AR30" s="13">
        <v>34</v>
      </c>
      <c r="AS30" s="13">
        <f t="shared" si="3"/>
        <v>0</v>
      </c>
      <c r="AT30" s="10"/>
      <c r="AU30" s="10"/>
    </row>
    <row r="31" spans="1:47" ht="12.75" customHeight="1">
      <c r="A31" s="136"/>
      <c r="B31" s="13"/>
      <c r="C31" s="13" t="s">
        <v>86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>
        <f t="shared" si="0"/>
        <v>0</v>
      </c>
      <c r="AR31" s="13">
        <v>34</v>
      </c>
      <c r="AS31" s="13">
        <f t="shared" si="3"/>
        <v>0</v>
      </c>
      <c r="AT31" s="10"/>
      <c r="AU31" s="10"/>
    </row>
    <row r="32" spans="1:47" ht="16.5" customHeight="1">
      <c r="A32" s="136"/>
      <c r="B32" s="13" t="s">
        <v>92</v>
      </c>
      <c r="C32" s="13" t="s">
        <v>83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>
        <f t="shared" si="0"/>
        <v>0</v>
      </c>
      <c r="AR32" s="13">
        <v>34</v>
      </c>
      <c r="AS32" s="13">
        <f t="shared" si="3"/>
        <v>0</v>
      </c>
      <c r="AT32" s="12"/>
      <c r="AU32" s="12"/>
    </row>
    <row r="33" spans="1:47" ht="11.25" customHeight="1">
      <c r="A33" s="136"/>
      <c r="B33" s="13"/>
      <c r="C33" s="13" t="s">
        <v>84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>
        <f t="shared" si="0"/>
        <v>0</v>
      </c>
      <c r="AR33" s="13">
        <v>34</v>
      </c>
      <c r="AS33" s="13">
        <f t="shared" si="3"/>
        <v>0</v>
      </c>
      <c r="AT33" s="14"/>
      <c r="AU33" s="14"/>
    </row>
    <row r="34" spans="1:47" ht="11.25" customHeight="1">
      <c r="A34" s="136"/>
      <c r="B34" s="13"/>
      <c r="C34" s="13" t="s">
        <v>86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>
        <f t="shared" si="0"/>
        <v>0</v>
      </c>
      <c r="AR34" s="13">
        <v>34</v>
      </c>
      <c r="AS34" s="13">
        <f t="shared" si="3"/>
        <v>0</v>
      </c>
      <c r="AT34" s="14"/>
      <c r="AU34" s="14"/>
    </row>
    <row r="35" spans="1:47" ht="12.75" customHeight="1">
      <c r="A35" s="136"/>
      <c r="B35" s="13" t="s">
        <v>93</v>
      </c>
      <c r="C35" s="13" t="s">
        <v>83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f t="shared" si="0"/>
        <v>0</v>
      </c>
      <c r="AR35" s="13">
        <v>34</v>
      </c>
      <c r="AS35" s="13">
        <f t="shared" si="3"/>
        <v>0</v>
      </c>
      <c r="AT35" s="10"/>
      <c r="AU35" s="10"/>
    </row>
    <row r="36" spans="1:47" ht="12.75" customHeight="1">
      <c r="A36" s="136"/>
      <c r="B36" s="13"/>
      <c r="C36" s="13" t="s">
        <v>84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>
        <f t="shared" si="0"/>
        <v>0</v>
      </c>
      <c r="AR36" s="13">
        <v>34</v>
      </c>
      <c r="AS36" s="13">
        <f t="shared" si="3"/>
        <v>0</v>
      </c>
      <c r="AT36" s="10"/>
      <c r="AU36" s="10"/>
    </row>
    <row r="37" spans="1:47" ht="12.75" customHeight="1">
      <c r="A37" s="136"/>
      <c r="B37" s="13"/>
      <c r="C37" s="13" t="s">
        <v>86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>
        <f t="shared" si="0"/>
        <v>0</v>
      </c>
      <c r="AR37" s="13">
        <v>34</v>
      </c>
      <c r="AS37" s="13">
        <f t="shared" si="3"/>
        <v>0</v>
      </c>
      <c r="AT37" s="10"/>
      <c r="AU37" s="10"/>
    </row>
    <row r="38" spans="1:47" ht="12.75" customHeight="1">
      <c r="A38" s="136"/>
      <c r="B38" s="13" t="s">
        <v>94</v>
      </c>
      <c r="C38" s="13" t="s">
        <v>83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f t="shared" si="0"/>
        <v>0</v>
      </c>
      <c r="AR38" s="13">
        <v>68</v>
      </c>
      <c r="AS38" s="13">
        <f t="shared" si="3"/>
        <v>0</v>
      </c>
      <c r="AT38" s="10"/>
      <c r="AU38" s="10"/>
    </row>
    <row r="39" spans="1:47" ht="12.75" customHeight="1">
      <c r="A39" s="136"/>
      <c r="B39" s="13"/>
      <c r="C39" s="13" t="s">
        <v>84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>
        <f t="shared" si="0"/>
        <v>0</v>
      </c>
      <c r="AR39" s="13">
        <v>68</v>
      </c>
      <c r="AS39" s="13">
        <f t="shared" si="3"/>
        <v>0</v>
      </c>
      <c r="AT39" s="10"/>
      <c r="AU39" s="10"/>
    </row>
    <row r="40" spans="1:47" ht="12.75" customHeight="1">
      <c r="A40" s="137"/>
      <c r="B40" s="13"/>
      <c r="C40" s="13" t="s">
        <v>86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>
        <f t="shared" si="0"/>
        <v>0</v>
      </c>
      <c r="AR40" s="13">
        <v>68</v>
      </c>
      <c r="AS40" s="13">
        <f t="shared" si="3"/>
        <v>0</v>
      </c>
      <c r="AT40" s="10"/>
      <c r="AU40" s="10"/>
    </row>
    <row r="41" spans="1:47" ht="27" customHeight="1">
      <c r="A41" s="16"/>
      <c r="B41" s="17"/>
      <c r="C41" s="17"/>
      <c r="D41" s="17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6"/>
      <c r="AN41" s="16"/>
      <c r="AO41" s="16"/>
      <c r="AP41" s="16"/>
      <c r="AQ41" s="16"/>
      <c r="AR41" s="16"/>
      <c r="AS41" s="16"/>
      <c r="AT41" s="10"/>
      <c r="AU41" s="10"/>
    </row>
    <row r="42" spans="1:47" ht="114" customHeight="1">
      <c r="A42" s="173" t="s">
        <v>95</v>
      </c>
      <c r="B42" s="161"/>
      <c r="C42" s="161"/>
      <c r="D42" s="162"/>
      <c r="E42" s="179" t="s">
        <v>56</v>
      </c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2"/>
      <c r="AQ42" s="163" t="s">
        <v>60</v>
      </c>
      <c r="AR42" s="163" t="s">
        <v>64</v>
      </c>
      <c r="AS42" s="178" t="s">
        <v>66</v>
      </c>
      <c r="AT42" s="10"/>
      <c r="AU42" s="10"/>
    </row>
    <row r="43" spans="1:47" ht="12.75" customHeight="1">
      <c r="A43" s="170" t="s">
        <v>67</v>
      </c>
      <c r="B43" s="144"/>
      <c r="C43" s="169" t="s">
        <v>68</v>
      </c>
      <c r="D43" s="19" t="s">
        <v>69</v>
      </c>
      <c r="E43" s="168" t="s">
        <v>70</v>
      </c>
      <c r="F43" s="161"/>
      <c r="G43" s="161"/>
      <c r="H43" s="162"/>
      <c r="I43" s="168" t="s">
        <v>71</v>
      </c>
      <c r="J43" s="161"/>
      <c r="K43" s="161"/>
      <c r="L43" s="162"/>
      <c r="M43" s="168" t="s">
        <v>72</v>
      </c>
      <c r="N43" s="161"/>
      <c r="O43" s="161"/>
      <c r="P43" s="162"/>
      <c r="Q43" s="168" t="s">
        <v>73</v>
      </c>
      <c r="R43" s="161"/>
      <c r="S43" s="161"/>
      <c r="T43" s="162"/>
      <c r="U43" s="168" t="s">
        <v>74</v>
      </c>
      <c r="V43" s="161"/>
      <c r="W43" s="162"/>
      <c r="X43" s="168" t="s">
        <v>75</v>
      </c>
      <c r="Y43" s="161"/>
      <c r="Z43" s="161"/>
      <c r="AA43" s="162"/>
      <c r="AB43" s="168" t="s">
        <v>76</v>
      </c>
      <c r="AC43" s="161"/>
      <c r="AD43" s="162"/>
      <c r="AE43" s="168" t="s">
        <v>77</v>
      </c>
      <c r="AF43" s="161"/>
      <c r="AG43" s="161"/>
      <c r="AH43" s="161"/>
      <c r="AI43" s="162"/>
      <c r="AJ43" s="168" t="s">
        <v>78</v>
      </c>
      <c r="AK43" s="161"/>
      <c r="AL43" s="162"/>
      <c r="AM43" s="168" t="s">
        <v>79</v>
      </c>
      <c r="AN43" s="161"/>
      <c r="AO43" s="161"/>
      <c r="AP43" s="162"/>
      <c r="AQ43" s="164"/>
      <c r="AR43" s="164"/>
      <c r="AS43" s="164"/>
      <c r="AT43" s="12"/>
      <c r="AU43" s="12"/>
    </row>
    <row r="44" spans="1:47" ht="16.5" customHeight="1">
      <c r="A44" s="148"/>
      <c r="B44" s="150"/>
      <c r="C44" s="165"/>
      <c r="D44" s="19" t="s">
        <v>80</v>
      </c>
      <c r="E44" s="20">
        <v>1</v>
      </c>
      <c r="F44" s="20">
        <v>2</v>
      </c>
      <c r="G44" s="20">
        <v>3</v>
      </c>
      <c r="H44" s="20">
        <v>4</v>
      </c>
      <c r="I44" s="20">
        <v>5</v>
      </c>
      <c r="J44" s="20">
        <v>6</v>
      </c>
      <c r="K44" s="20">
        <v>7</v>
      </c>
      <c r="L44" s="20">
        <v>8</v>
      </c>
      <c r="M44" s="20">
        <v>9</v>
      </c>
      <c r="N44" s="20">
        <v>10</v>
      </c>
      <c r="O44" s="20">
        <v>11</v>
      </c>
      <c r="P44" s="20">
        <v>12</v>
      </c>
      <c r="Q44" s="20">
        <v>13</v>
      </c>
      <c r="R44" s="20">
        <v>14</v>
      </c>
      <c r="S44" s="20">
        <v>15</v>
      </c>
      <c r="T44" s="20">
        <v>16</v>
      </c>
      <c r="U44" s="20">
        <v>17</v>
      </c>
      <c r="V44" s="20">
        <v>18</v>
      </c>
      <c r="W44" s="20">
        <v>19</v>
      </c>
      <c r="X44" s="20">
        <v>20</v>
      </c>
      <c r="Y44" s="20">
        <v>21</v>
      </c>
      <c r="Z44" s="20">
        <v>22</v>
      </c>
      <c r="AA44" s="20">
        <v>23</v>
      </c>
      <c r="AB44" s="20">
        <v>24</v>
      </c>
      <c r="AC44" s="20">
        <v>25</v>
      </c>
      <c r="AD44" s="20">
        <v>26</v>
      </c>
      <c r="AE44" s="20">
        <v>27</v>
      </c>
      <c r="AF44" s="20">
        <v>28</v>
      </c>
      <c r="AG44" s="20">
        <v>29</v>
      </c>
      <c r="AH44" s="20">
        <v>30</v>
      </c>
      <c r="AI44" s="20">
        <v>31</v>
      </c>
      <c r="AJ44" s="20">
        <v>32</v>
      </c>
      <c r="AK44" s="20">
        <v>33</v>
      </c>
      <c r="AL44" s="20">
        <v>34</v>
      </c>
      <c r="AM44" s="20">
        <v>35</v>
      </c>
      <c r="AN44" s="20">
        <v>36</v>
      </c>
      <c r="AO44" s="20">
        <v>37</v>
      </c>
      <c r="AP44" s="20">
        <v>38</v>
      </c>
      <c r="AQ44" s="165"/>
      <c r="AR44" s="165"/>
      <c r="AS44" s="165"/>
      <c r="AT44" s="12"/>
      <c r="AU44" s="12"/>
    </row>
    <row r="45" spans="1:47" ht="11.25" customHeight="1">
      <c r="A45" s="174" t="s">
        <v>96</v>
      </c>
      <c r="B45" s="169" t="s">
        <v>82</v>
      </c>
      <c r="C45" s="21" t="s">
        <v>97</v>
      </c>
      <c r="D45" s="22"/>
      <c r="E45" s="23"/>
      <c r="F45" s="24"/>
      <c r="G45" s="25"/>
      <c r="H45" s="24"/>
      <c r="I45" s="24"/>
      <c r="J45" s="24"/>
      <c r="K45" s="24"/>
      <c r="L45" s="26"/>
      <c r="M45" s="24"/>
      <c r="N45" s="24"/>
      <c r="O45" s="27"/>
      <c r="P45" s="24"/>
      <c r="Q45" s="28">
        <v>1</v>
      </c>
      <c r="R45" s="23"/>
      <c r="S45" s="29"/>
      <c r="T45" s="23"/>
      <c r="U45" s="23"/>
      <c r="V45" s="29"/>
      <c r="W45" s="23"/>
      <c r="X45" s="23"/>
      <c r="Y45" s="23"/>
      <c r="Z45" s="29"/>
      <c r="AA45" s="23"/>
      <c r="AB45" s="23"/>
      <c r="AC45" s="29"/>
      <c r="AD45" s="23"/>
      <c r="AE45" s="23"/>
      <c r="AF45" s="29"/>
      <c r="AG45" s="23"/>
      <c r="AH45" s="23"/>
      <c r="AI45" s="23"/>
      <c r="AJ45" s="23"/>
      <c r="AK45" s="23"/>
      <c r="AL45" s="30">
        <v>1</v>
      </c>
      <c r="AM45" s="24"/>
      <c r="AN45" s="24"/>
      <c r="AO45" s="24"/>
      <c r="AP45" s="24"/>
      <c r="AQ45" s="31">
        <f t="shared" ref="AQ45:AQ71" si="4">COUNTA(E45:AP45)</f>
        <v>2</v>
      </c>
      <c r="AR45" s="24">
        <f t="shared" ref="AR45:AR47" si="5">34*5</f>
        <v>170</v>
      </c>
      <c r="AS45" s="32">
        <f t="shared" ref="AS45:AS71" si="6">AQ45/AR45</f>
        <v>1.1764705882352941E-2</v>
      </c>
      <c r="AT45" s="14"/>
      <c r="AU45" s="14"/>
    </row>
    <row r="46" spans="1:47" ht="15" customHeight="1">
      <c r="A46" s="164"/>
      <c r="B46" s="172"/>
      <c r="C46" s="21" t="s">
        <v>98</v>
      </c>
      <c r="D46" s="22"/>
      <c r="E46" s="23"/>
      <c r="F46" s="33"/>
      <c r="G46" s="34"/>
      <c r="H46" s="35"/>
      <c r="I46" s="24"/>
      <c r="J46" s="24"/>
      <c r="K46" s="24"/>
      <c r="L46" s="24"/>
      <c r="M46" s="24"/>
      <c r="N46" s="24"/>
      <c r="O46" s="24"/>
      <c r="P46" s="24"/>
      <c r="Q46" s="28">
        <v>1</v>
      </c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36">
        <v>1</v>
      </c>
      <c r="AM46" s="24"/>
      <c r="AN46" s="24"/>
      <c r="AO46" s="24"/>
      <c r="AP46" s="24"/>
      <c r="AQ46" s="31">
        <f t="shared" si="4"/>
        <v>2</v>
      </c>
      <c r="AR46" s="24">
        <f t="shared" si="5"/>
        <v>170</v>
      </c>
      <c r="AS46" s="32">
        <f t="shared" si="6"/>
        <v>1.1764705882352941E-2</v>
      </c>
      <c r="AT46" s="14"/>
      <c r="AU46" s="14"/>
    </row>
    <row r="47" spans="1:47" ht="15" customHeight="1">
      <c r="A47" s="164"/>
      <c r="B47" s="37"/>
      <c r="C47" s="21" t="s">
        <v>99</v>
      </c>
      <c r="D47" s="22"/>
      <c r="E47" s="23"/>
      <c r="F47" s="33"/>
      <c r="G47" s="34"/>
      <c r="H47" s="35"/>
      <c r="I47" s="24"/>
      <c r="J47" s="24"/>
      <c r="K47" s="24"/>
      <c r="L47" s="24"/>
      <c r="M47" s="24"/>
      <c r="N47" s="24"/>
      <c r="O47" s="24"/>
      <c r="P47" s="24"/>
      <c r="Q47" s="28">
        <v>1</v>
      </c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36">
        <v>1</v>
      </c>
      <c r="AM47" s="24"/>
      <c r="AN47" s="24"/>
      <c r="AO47" s="24"/>
      <c r="AP47" s="24"/>
      <c r="AQ47" s="31">
        <f t="shared" si="4"/>
        <v>2</v>
      </c>
      <c r="AR47" s="24">
        <f t="shared" si="5"/>
        <v>170</v>
      </c>
      <c r="AS47" s="32">
        <f t="shared" si="6"/>
        <v>1.1764705882352941E-2</v>
      </c>
      <c r="AT47" s="14"/>
      <c r="AU47" s="14"/>
    </row>
    <row r="48" spans="1:47" ht="15" customHeight="1">
      <c r="A48" s="164"/>
      <c r="B48" s="169" t="s">
        <v>87</v>
      </c>
      <c r="C48" s="21" t="s">
        <v>97</v>
      </c>
      <c r="D48" s="22"/>
      <c r="E48" s="23"/>
      <c r="F48" s="24"/>
      <c r="G48" s="38">
        <v>1</v>
      </c>
      <c r="H48" s="24"/>
      <c r="I48" s="24"/>
      <c r="J48" s="24"/>
      <c r="K48" s="28">
        <v>1</v>
      </c>
      <c r="L48" s="27"/>
      <c r="M48" s="39"/>
      <c r="N48" s="24"/>
      <c r="O48" s="29"/>
      <c r="P48" s="24"/>
      <c r="Q48" s="29"/>
      <c r="R48" s="40"/>
      <c r="S48" s="30">
        <v>1</v>
      </c>
      <c r="T48" s="40"/>
      <c r="U48" s="23"/>
      <c r="V48" s="29"/>
      <c r="W48" s="40"/>
      <c r="X48" s="36">
        <v>1</v>
      </c>
      <c r="Y48" s="40"/>
      <c r="Z48" s="29"/>
      <c r="AA48" s="40"/>
      <c r="AB48" s="23"/>
      <c r="AC48" s="30">
        <v>1</v>
      </c>
      <c r="AD48" s="40"/>
      <c r="AE48" s="23"/>
      <c r="AF48" s="29"/>
      <c r="AG48" s="40"/>
      <c r="AH48" s="40"/>
      <c r="AI48" s="40"/>
      <c r="AJ48" s="36">
        <v>1</v>
      </c>
      <c r="AK48" s="40"/>
      <c r="AL48" s="30">
        <v>1</v>
      </c>
      <c r="AM48" s="24"/>
      <c r="AN48" s="24"/>
      <c r="AO48" s="24"/>
      <c r="AP48" s="24"/>
      <c r="AQ48" s="31">
        <f t="shared" si="4"/>
        <v>7</v>
      </c>
      <c r="AR48" s="24">
        <v>136</v>
      </c>
      <c r="AS48" s="32">
        <f t="shared" si="6"/>
        <v>5.1470588235294115E-2</v>
      </c>
      <c r="AT48" s="14"/>
      <c r="AU48" s="14"/>
    </row>
    <row r="49" spans="1:47" ht="15" customHeight="1">
      <c r="A49" s="164"/>
      <c r="B49" s="165"/>
      <c r="C49" s="21" t="s">
        <v>98</v>
      </c>
      <c r="D49" s="22"/>
      <c r="E49" s="23"/>
      <c r="F49" s="26"/>
      <c r="G49" s="28">
        <v>1</v>
      </c>
      <c r="H49" s="24"/>
      <c r="I49" s="40"/>
      <c r="J49" s="40"/>
      <c r="K49" s="28">
        <v>1</v>
      </c>
      <c r="L49" s="40"/>
      <c r="M49" s="23"/>
      <c r="N49" s="40"/>
      <c r="O49" s="40"/>
      <c r="P49" s="40"/>
      <c r="Q49" s="23"/>
      <c r="R49" s="40"/>
      <c r="S49" s="28">
        <v>1</v>
      </c>
      <c r="T49" s="40"/>
      <c r="U49" s="23"/>
      <c r="V49" s="40"/>
      <c r="W49" s="40"/>
      <c r="X49" s="36">
        <v>1</v>
      </c>
      <c r="Y49" s="40"/>
      <c r="Z49" s="40"/>
      <c r="AA49" s="40"/>
      <c r="AB49" s="24"/>
      <c r="AC49" s="41">
        <v>1</v>
      </c>
      <c r="AD49" s="24"/>
      <c r="AE49" s="23"/>
      <c r="AF49" s="23"/>
      <c r="AG49" s="40"/>
      <c r="AH49" s="40"/>
      <c r="AI49" s="40"/>
      <c r="AJ49" s="36">
        <v>1</v>
      </c>
      <c r="AK49" s="40"/>
      <c r="AL49" s="42">
        <v>1</v>
      </c>
      <c r="AM49" s="24"/>
      <c r="AN49" s="24"/>
      <c r="AO49" s="24"/>
      <c r="AP49" s="24"/>
      <c r="AQ49" s="31">
        <f t="shared" si="4"/>
        <v>7</v>
      </c>
      <c r="AR49" s="24">
        <v>136</v>
      </c>
      <c r="AS49" s="32">
        <f t="shared" si="6"/>
        <v>5.1470588235294115E-2</v>
      </c>
      <c r="AT49" s="14"/>
      <c r="AU49" s="14"/>
    </row>
    <row r="50" spans="1:47" ht="15" customHeight="1">
      <c r="A50" s="164"/>
      <c r="B50" s="37"/>
      <c r="C50" s="21" t="s">
        <v>99</v>
      </c>
      <c r="D50" s="22"/>
      <c r="E50" s="23"/>
      <c r="F50" s="26"/>
      <c r="G50" s="28">
        <v>1</v>
      </c>
      <c r="H50" s="24"/>
      <c r="I50" s="40"/>
      <c r="J50" s="40"/>
      <c r="K50" s="28">
        <v>1</v>
      </c>
      <c r="L50" s="40"/>
      <c r="M50" s="23"/>
      <c r="N50" s="40"/>
      <c r="O50" s="40"/>
      <c r="P50" s="40"/>
      <c r="Q50" s="23"/>
      <c r="R50" s="40"/>
      <c r="S50" s="28">
        <v>1</v>
      </c>
      <c r="T50" s="40"/>
      <c r="U50" s="23"/>
      <c r="V50" s="40"/>
      <c r="W50" s="40"/>
      <c r="X50" s="36">
        <v>1</v>
      </c>
      <c r="Y50" s="40"/>
      <c r="Z50" s="40"/>
      <c r="AA50" s="40"/>
      <c r="AB50" s="24"/>
      <c r="AC50" s="41">
        <v>1</v>
      </c>
      <c r="AD50" s="24"/>
      <c r="AE50" s="23"/>
      <c r="AF50" s="23"/>
      <c r="AG50" s="40"/>
      <c r="AH50" s="40"/>
      <c r="AI50" s="40"/>
      <c r="AJ50" s="36">
        <v>1</v>
      </c>
      <c r="AK50" s="40"/>
      <c r="AL50" s="42">
        <v>1</v>
      </c>
      <c r="AM50" s="24"/>
      <c r="AN50" s="24"/>
      <c r="AO50" s="24"/>
      <c r="AP50" s="24"/>
      <c r="AQ50" s="31">
        <f t="shared" si="4"/>
        <v>7</v>
      </c>
      <c r="AR50" s="24">
        <v>136</v>
      </c>
      <c r="AS50" s="32">
        <f t="shared" si="6"/>
        <v>5.1470588235294115E-2</v>
      </c>
      <c r="AT50" s="14"/>
      <c r="AU50" s="14"/>
    </row>
    <row r="51" spans="1:47" ht="12.75" customHeight="1">
      <c r="A51" s="164"/>
      <c r="B51" s="169" t="s">
        <v>88</v>
      </c>
      <c r="C51" s="21" t="s">
        <v>97</v>
      </c>
      <c r="D51" s="22"/>
      <c r="E51" s="23"/>
      <c r="F51" s="23"/>
      <c r="G51" s="23"/>
      <c r="H51" s="40"/>
      <c r="I51" s="36">
        <v>1</v>
      </c>
      <c r="J51" s="23"/>
      <c r="K51" s="30">
        <v>1</v>
      </c>
      <c r="L51" s="23"/>
      <c r="M51" s="23"/>
      <c r="N51" s="23"/>
      <c r="O51" s="23"/>
      <c r="P51" s="30">
        <v>1</v>
      </c>
      <c r="Q51" s="23"/>
      <c r="R51" s="40"/>
      <c r="S51" s="40"/>
      <c r="T51" s="30">
        <v>1</v>
      </c>
      <c r="U51" s="23"/>
      <c r="W51" s="29"/>
      <c r="X51" s="23"/>
      <c r="Y51" s="40"/>
      <c r="Z51" s="40"/>
      <c r="AA51" s="40"/>
      <c r="AB51" s="40"/>
      <c r="AC51" s="40"/>
      <c r="AD51" s="30">
        <v>1</v>
      </c>
      <c r="AE51" s="23"/>
      <c r="AF51" s="36">
        <v>1</v>
      </c>
      <c r="AG51" s="23"/>
      <c r="AI51" s="24"/>
      <c r="AJ51" s="24"/>
      <c r="AK51" s="30">
        <v>1</v>
      </c>
      <c r="AL51" s="30">
        <v>1</v>
      </c>
      <c r="AM51" s="24"/>
      <c r="AN51" s="24"/>
      <c r="AO51" s="24"/>
      <c r="AP51" s="24"/>
      <c r="AQ51" s="31">
        <f t="shared" si="4"/>
        <v>8</v>
      </c>
      <c r="AR51" s="24">
        <v>136</v>
      </c>
      <c r="AS51" s="32">
        <f t="shared" si="6"/>
        <v>5.8823529411764705E-2</v>
      </c>
      <c r="AT51" s="14"/>
      <c r="AU51" s="14"/>
    </row>
    <row r="52" spans="1:47" ht="12.75" customHeight="1">
      <c r="A52" s="164"/>
      <c r="B52" s="172"/>
      <c r="C52" s="21" t="s">
        <v>98</v>
      </c>
      <c r="D52" s="22"/>
      <c r="E52" s="23"/>
      <c r="F52" s="40"/>
      <c r="G52" s="40"/>
      <c r="H52" s="10"/>
      <c r="I52" s="36">
        <v>1</v>
      </c>
      <c r="J52" s="40"/>
      <c r="K52" s="30">
        <v>1</v>
      </c>
      <c r="L52" s="40"/>
      <c r="M52" s="23"/>
      <c r="N52" s="40"/>
      <c r="O52" s="40"/>
      <c r="P52" s="28">
        <v>1</v>
      </c>
      <c r="Q52" s="23"/>
      <c r="R52" s="40"/>
      <c r="S52" s="40"/>
      <c r="T52" s="28">
        <v>1</v>
      </c>
      <c r="U52" s="23"/>
      <c r="V52" s="40"/>
      <c r="W52" s="40"/>
      <c r="X52" s="23"/>
      <c r="Y52" s="40"/>
      <c r="Z52" s="40"/>
      <c r="AA52" s="40"/>
      <c r="AB52" s="40"/>
      <c r="AC52" s="40"/>
      <c r="AD52" s="36">
        <v>1</v>
      </c>
      <c r="AE52" s="43"/>
      <c r="AF52" s="36">
        <v>1</v>
      </c>
      <c r="AG52" s="23"/>
      <c r="AH52" s="24"/>
      <c r="AI52" s="24"/>
      <c r="AJ52" s="24"/>
      <c r="AK52" s="44">
        <v>1</v>
      </c>
      <c r="AL52" s="28">
        <v>1</v>
      </c>
      <c r="AM52" s="24"/>
      <c r="AN52" s="24"/>
      <c r="AO52" s="24"/>
      <c r="AP52" s="24"/>
      <c r="AQ52" s="31">
        <f t="shared" si="4"/>
        <v>8</v>
      </c>
      <c r="AR52" s="24">
        <v>136</v>
      </c>
      <c r="AS52" s="32">
        <f t="shared" si="6"/>
        <v>5.8823529411764705E-2</v>
      </c>
      <c r="AT52" s="10"/>
      <c r="AU52" s="10"/>
    </row>
    <row r="53" spans="1:47" ht="12.75" customHeight="1">
      <c r="A53" s="164"/>
      <c r="B53" s="37"/>
      <c r="C53" s="21" t="s">
        <v>99</v>
      </c>
      <c r="D53" s="22"/>
      <c r="E53" s="23"/>
      <c r="F53" s="40"/>
      <c r="G53" s="40"/>
      <c r="H53" s="10"/>
      <c r="I53" s="36">
        <v>1</v>
      </c>
      <c r="J53" s="40"/>
      <c r="K53" s="30">
        <v>1</v>
      </c>
      <c r="L53" s="40"/>
      <c r="M53" s="23"/>
      <c r="N53" s="40"/>
      <c r="O53" s="40"/>
      <c r="P53" s="28">
        <v>1</v>
      </c>
      <c r="Q53" s="23"/>
      <c r="R53" s="40"/>
      <c r="S53" s="40"/>
      <c r="T53" s="28">
        <v>1</v>
      </c>
      <c r="U53" s="23"/>
      <c r="V53" s="40"/>
      <c r="W53" s="40"/>
      <c r="X53" s="23"/>
      <c r="Y53" s="40"/>
      <c r="Z53" s="40"/>
      <c r="AA53" s="40"/>
      <c r="AB53" s="40"/>
      <c r="AC53" s="40"/>
      <c r="AD53" s="36">
        <v>1</v>
      </c>
      <c r="AE53" s="43"/>
      <c r="AF53" s="36">
        <v>1</v>
      </c>
      <c r="AG53" s="23"/>
      <c r="AH53" s="24"/>
      <c r="AI53" s="24"/>
      <c r="AJ53" s="24"/>
      <c r="AK53" s="44">
        <v>1</v>
      </c>
      <c r="AL53" s="28">
        <v>1</v>
      </c>
      <c r="AM53" s="24"/>
      <c r="AN53" s="24"/>
      <c r="AO53" s="24"/>
      <c r="AP53" s="24"/>
      <c r="AQ53" s="31">
        <f t="shared" si="4"/>
        <v>8</v>
      </c>
      <c r="AR53" s="24">
        <v>136</v>
      </c>
      <c r="AS53" s="32">
        <f t="shared" si="6"/>
        <v>5.8823529411764705E-2</v>
      </c>
      <c r="AT53" s="10"/>
      <c r="AU53" s="10"/>
    </row>
    <row r="54" spans="1:47" ht="12.75" customHeight="1">
      <c r="A54" s="164"/>
      <c r="B54" s="169" t="s">
        <v>89</v>
      </c>
      <c r="C54" s="21" t="s">
        <v>97</v>
      </c>
      <c r="D54" s="22"/>
      <c r="E54" s="23"/>
      <c r="F54" s="40"/>
      <c r="G54" s="40"/>
      <c r="H54" s="40"/>
      <c r="I54" s="43"/>
      <c r="J54" s="26"/>
      <c r="K54" s="26"/>
      <c r="L54" s="26"/>
      <c r="M54" s="43"/>
      <c r="N54" s="26"/>
      <c r="O54" s="26"/>
      <c r="P54" s="26"/>
      <c r="Q54" s="43"/>
      <c r="R54" s="26"/>
      <c r="S54" s="26"/>
      <c r="T54" s="30">
        <v>1</v>
      </c>
      <c r="U54" s="23"/>
      <c r="W54" s="29"/>
      <c r="X54" s="23"/>
      <c r="Y54" s="36">
        <v>1</v>
      </c>
      <c r="Z54" s="40"/>
      <c r="AA54" s="40"/>
      <c r="AB54" s="40"/>
      <c r="AC54" s="40"/>
      <c r="AD54" s="29"/>
      <c r="AE54" s="23"/>
      <c r="AF54" s="23"/>
      <c r="AG54" s="24"/>
      <c r="AH54" s="30">
        <v>1</v>
      </c>
      <c r="AI54" s="24"/>
      <c r="AJ54" s="24"/>
      <c r="AL54" s="30">
        <v>1</v>
      </c>
      <c r="AM54" s="45"/>
      <c r="AN54" s="45"/>
      <c r="AO54" s="24"/>
      <c r="AP54" s="24"/>
      <c r="AQ54" s="31">
        <f t="shared" si="4"/>
        <v>4</v>
      </c>
      <c r="AR54" s="24">
        <v>68</v>
      </c>
      <c r="AS54" s="32">
        <f t="shared" si="6"/>
        <v>5.8823529411764705E-2</v>
      </c>
      <c r="AT54" s="10"/>
      <c r="AU54" s="10"/>
    </row>
    <row r="55" spans="1:47" ht="12.75" customHeight="1">
      <c r="A55" s="164"/>
      <c r="B55" s="172"/>
      <c r="C55" s="21" t="s">
        <v>98</v>
      </c>
      <c r="D55" s="22"/>
      <c r="E55" s="23"/>
      <c r="F55" s="40"/>
      <c r="G55" s="40"/>
      <c r="H55" s="40"/>
      <c r="I55" s="23"/>
      <c r="J55" s="40"/>
      <c r="K55" s="40"/>
      <c r="L55" s="26"/>
      <c r="M55" s="43"/>
      <c r="N55" s="26"/>
      <c r="O55" s="26"/>
      <c r="P55" s="26"/>
      <c r="Q55" s="43"/>
      <c r="R55" s="26"/>
      <c r="S55" s="26"/>
      <c r="T55" s="28">
        <v>1</v>
      </c>
      <c r="U55" s="23"/>
      <c r="V55" s="40"/>
      <c r="W55" s="40"/>
      <c r="X55" s="23"/>
      <c r="Y55" s="28">
        <v>1</v>
      </c>
      <c r="Z55" s="40"/>
      <c r="AA55" s="40"/>
      <c r="AB55" s="23"/>
      <c r="AC55" s="40"/>
      <c r="AD55" s="24"/>
      <c r="AE55" s="23"/>
      <c r="AF55" s="23"/>
      <c r="AG55" s="40"/>
      <c r="AH55" s="36">
        <v>1</v>
      </c>
      <c r="AI55" s="24"/>
      <c r="AJ55" s="23"/>
      <c r="AK55" s="40"/>
      <c r="AL55" s="28">
        <v>1</v>
      </c>
      <c r="AM55" s="45"/>
      <c r="AN55" s="45"/>
      <c r="AO55" s="24"/>
      <c r="AP55" s="24"/>
      <c r="AQ55" s="31">
        <f t="shared" si="4"/>
        <v>4</v>
      </c>
      <c r="AR55" s="24">
        <v>68</v>
      </c>
      <c r="AS55" s="32">
        <f t="shared" si="6"/>
        <v>5.8823529411764705E-2</v>
      </c>
      <c r="AT55" s="10"/>
      <c r="AU55" s="10"/>
    </row>
    <row r="56" spans="1:47" ht="12.75" customHeight="1">
      <c r="A56" s="164"/>
      <c r="B56" s="37"/>
      <c r="C56" s="21" t="s">
        <v>99</v>
      </c>
      <c r="D56" s="22"/>
      <c r="E56" s="23"/>
      <c r="F56" s="40"/>
      <c r="G56" s="40"/>
      <c r="H56" s="40"/>
      <c r="I56" s="23"/>
      <c r="J56" s="40"/>
      <c r="K56" s="40"/>
      <c r="L56" s="40"/>
      <c r="M56" s="23"/>
      <c r="N56" s="40"/>
      <c r="O56" s="40"/>
      <c r="P56" s="40"/>
      <c r="Q56" s="23"/>
      <c r="R56" s="40"/>
      <c r="S56" s="40"/>
      <c r="T56" s="28">
        <v>1</v>
      </c>
      <c r="U56" s="23"/>
      <c r="V56" s="40"/>
      <c r="W56" s="40"/>
      <c r="X56" s="23"/>
      <c r="Y56" s="28">
        <v>1</v>
      </c>
      <c r="Z56" s="40"/>
      <c r="AA56" s="40"/>
      <c r="AB56" s="23"/>
      <c r="AC56" s="40"/>
      <c r="AD56" s="24"/>
      <c r="AE56" s="23"/>
      <c r="AF56" s="23"/>
      <c r="AG56" s="40"/>
      <c r="AH56" s="36">
        <v>1</v>
      </c>
      <c r="AI56" s="24"/>
      <c r="AJ56" s="23"/>
      <c r="AK56" s="40"/>
      <c r="AL56" s="28">
        <v>1</v>
      </c>
      <c r="AM56" s="24"/>
      <c r="AN56" s="24"/>
      <c r="AO56" s="24"/>
      <c r="AP56" s="24"/>
      <c r="AQ56" s="31">
        <f t="shared" si="4"/>
        <v>4</v>
      </c>
      <c r="AR56" s="24">
        <v>68</v>
      </c>
      <c r="AS56" s="32">
        <f t="shared" si="6"/>
        <v>5.8823529411764705E-2</v>
      </c>
      <c r="AT56" s="10"/>
      <c r="AU56" s="10"/>
    </row>
    <row r="57" spans="1:47" ht="12.75" customHeight="1">
      <c r="A57" s="164"/>
      <c r="B57" s="183" t="s">
        <v>90</v>
      </c>
      <c r="C57" s="21" t="s">
        <v>97</v>
      </c>
      <c r="D57" s="22"/>
      <c r="E57" s="23"/>
      <c r="F57" s="40"/>
      <c r="G57" s="40"/>
      <c r="H57" s="40"/>
      <c r="I57" s="23"/>
      <c r="J57" s="30">
        <v>1</v>
      </c>
      <c r="K57" s="40"/>
      <c r="L57" s="26"/>
      <c r="M57" s="23"/>
      <c r="N57" s="40"/>
      <c r="O57" s="40"/>
      <c r="P57" s="40"/>
      <c r="Q57" s="23"/>
      <c r="R57" s="40"/>
      <c r="S57" s="40"/>
      <c r="T57" s="28">
        <v>1</v>
      </c>
      <c r="U57" s="43"/>
      <c r="V57" s="40"/>
      <c r="W57" s="40"/>
      <c r="X57" s="23"/>
      <c r="Y57" s="40"/>
      <c r="Z57" s="40"/>
      <c r="AA57" s="40"/>
      <c r="AB57" s="23"/>
      <c r="AC57" s="40"/>
      <c r="AD57" s="45"/>
      <c r="AE57" s="23"/>
      <c r="AF57" s="46">
        <v>1</v>
      </c>
      <c r="AG57" s="40"/>
      <c r="AH57" s="40"/>
      <c r="AI57" s="24"/>
      <c r="AJ57" s="23"/>
      <c r="AK57" s="28">
        <v>1</v>
      </c>
      <c r="AL57" s="26"/>
      <c r="AM57" s="24"/>
      <c r="AN57" s="24"/>
      <c r="AO57" s="24"/>
      <c r="AP57" s="24"/>
      <c r="AQ57" s="31">
        <f t="shared" si="4"/>
        <v>4</v>
      </c>
      <c r="AR57" s="24">
        <v>68</v>
      </c>
      <c r="AS57" s="32">
        <f t="shared" si="6"/>
        <v>5.8823529411764705E-2</v>
      </c>
      <c r="AT57" s="10"/>
      <c r="AU57" s="10"/>
    </row>
    <row r="58" spans="1:47" ht="12.75" customHeight="1">
      <c r="A58" s="164"/>
      <c r="B58" s="164"/>
      <c r="C58" s="21" t="s">
        <v>98</v>
      </c>
      <c r="D58" s="22"/>
      <c r="E58" s="23"/>
      <c r="F58" s="40"/>
      <c r="G58" s="40"/>
      <c r="H58" s="40"/>
      <c r="I58" s="23"/>
      <c r="J58" s="30">
        <v>1</v>
      </c>
      <c r="K58" s="40"/>
      <c r="L58" s="26"/>
      <c r="M58" s="23"/>
      <c r="N58" s="40"/>
      <c r="O58" s="40"/>
      <c r="P58" s="40"/>
      <c r="Q58" s="23"/>
      <c r="R58" s="40"/>
      <c r="S58" s="40"/>
      <c r="T58" s="28">
        <v>1</v>
      </c>
      <c r="U58" s="43"/>
      <c r="V58" s="40"/>
      <c r="W58" s="40"/>
      <c r="X58" s="23"/>
      <c r="Y58" s="40"/>
      <c r="Z58" s="40"/>
      <c r="AA58" s="40"/>
      <c r="AB58" s="23"/>
      <c r="AC58" s="40"/>
      <c r="AD58" s="45"/>
      <c r="AE58" s="23"/>
      <c r="AF58" s="46">
        <v>1</v>
      </c>
      <c r="AG58" s="40"/>
      <c r="AH58" s="40"/>
      <c r="AI58" s="24"/>
      <c r="AJ58" s="23"/>
      <c r="AK58" s="28">
        <v>1</v>
      </c>
      <c r="AL58" s="26"/>
      <c r="AM58" s="24"/>
      <c r="AN58" s="24"/>
      <c r="AO58" s="24"/>
      <c r="AP58" s="24"/>
      <c r="AQ58" s="31">
        <f t="shared" si="4"/>
        <v>4</v>
      </c>
      <c r="AR58" s="24">
        <v>68</v>
      </c>
      <c r="AS58" s="32">
        <f t="shared" si="6"/>
        <v>5.8823529411764705E-2</v>
      </c>
      <c r="AT58" s="10"/>
      <c r="AU58" s="10"/>
    </row>
    <row r="59" spans="1:47" ht="12.75" customHeight="1">
      <c r="A59" s="164"/>
      <c r="B59" s="37"/>
      <c r="C59" s="21" t="s">
        <v>99</v>
      </c>
      <c r="D59" s="22"/>
      <c r="E59" s="23"/>
      <c r="F59" s="40"/>
      <c r="G59" s="40"/>
      <c r="H59" s="40"/>
      <c r="I59" s="23"/>
      <c r="J59" s="26"/>
      <c r="K59" s="40"/>
      <c r="L59" s="28">
        <v>1</v>
      </c>
      <c r="M59" s="23"/>
      <c r="N59" s="40"/>
      <c r="O59" s="40"/>
      <c r="P59" s="40"/>
      <c r="Q59" s="23"/>
      <c r="R59" s="40"/>
      <c r="S59" s="40"/>
      <c r="T59" s="28">
        <v>1</v>
      </c>
      <c r="U59" s="43"/>
      <c r="V59" s="40"/>
      <c r="W59" s="40"/>
      <c r="X59" s="23"/>
      <c r="Y59" s="40"/>
      <c r="Z59" s="40"/>
      <c r="AA59" s="40"/>
      <c r="AB59" s="23"/>
      <c r="AC59" s="40"/>
      <c r="AD59" s="41">
        <v>1</v>
      </c>
      <c r="AE59" s="23"/>
      <c r="AF59" s="43"/>
      <c r="AG59" s="40"/>
      <c r="AH59" s="40"/>
      <c r="AI59" s="24"/>
      <c r="AJ59" s="23"/>
      <c r="AK59" s="28">
        <v>1</v>
      </c>
      <c r="AL59" s="26"/>
      <c r="AM59" s="24"/>
      <c r="AN59" s="24"/>
      <c r="AO59" s="24"/>
      <c r="AP59" s="24"/>
      <c r="AQ59" s="31">
        <f t="shared" si="4"/>
        <v>4</v>
      </c>
      <c r="AR59" s="24">
        <v>68</v>
      </c>
      <c r="AS59" s="32">
        <f t="shared" si="6"/>
        <v>5.8823529411764705E-2</v>
      </c>
      <c r="AT59" s="10"/>
      <c r="AU59" s="10"/>
    </row>
    <row r="60" spans="1:47" ht="12.75" customHeight="1">
      <c r="A60" s="164"/>
      <c r="B60" s="169" t="s">
        <v>91</v>
      </c>
      <c r="C60" s="21" t="s">
        <v>97</v>
      </c>
      <c r="D60" s="22"/>
      <c r="E60" s="23"/>
      <c r="F60" s="40"/>
      <c r="G60" s="40"/>
      <c r="H60" s="40"/>
      <c r="I60" s="23"/>
      <c r="J60" s="40"/>
      <c r="K60" s="40"/>
      <c r="L60" s="40"/>
      <c r="M60" s="23"/>
      <c r="N60" s="40"/>
      <c r="O60" s="40"/>
      <c r="P60" s="40"/>
      <c r="Q60" s="23"/>
      <c r="R60" s="40"/>
      <c r="S60" s="40"/>
      <c r="T60" s="40"/>
      <c r="U60" s="23"/>
      <c r="V60" s="40"/>
      <c r="W60" s="40"/>
      <c r="X60" s="23"/>
      <c r="Y60" s="40"/>
      <c r="Z60" s="40"/>
      <c r="AA60" s="24"/>
      <c r="AB60" s="23"/>
      <c r="AC60" s="40"/>
      <c r="AD60" s="40"/>
      <c r="AE60" s="23"/>
      <c r="AF60" s="23"/>
      <c r="AG60" s="40"/>
      <c r="AH60" s="40"/>
      <c r="AI60" s="40"/>
      <c r="AJ60" s="24"/>
      <c r="AK60" s="40"/>
      <c r="AL60" s="40"/>
      <c r="AM60" s="24"/>
      <c r="AN60" s="24"/>
      <c r="AO60" s="24"/>
      <c r="AP60" s="24"/>
      <c r="AQ60" s="31">
        <f t="shared" si="4"/>
        <v>0</v>
      </c>
      <c r="AR60" s="24">
        <v>34</v>
      </c>
      <c r="AS60" s="32">
        <f t="shared" si="6"/>
        <v>0</v>
      </c>
      <c r="AT60" s="10"/>
      <c r="AU60" s="10"/>
    </row>
    <row r="61" spans="1:47" ht="12.75" customHeight="1">
      <c r="A61" s="164"/>
      <c r="B61" s="172"/>
      <c r="C61" s="29" t="s">
        <v>98</v>
      </c>
      <c r="D61" s="23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24"/>
      <c r="AN61" s="24"/>
      <c r="AO61" s="24"/>
      <c r="AP61" s="24"/>
      <c r="AQ61" s="31">
        <f t="shared" si="4"/>
        <v>0</v>
      </c>
      <c r="AR61" s="24">
        <v>34</v>
      </c>
      <c r="AS61" s="32">
        <f t="shared" si="6"/>
        <v>0</v>
      </c>
      <c r="AT61" s="10" t="s">
        <v>100</v>
      </c>
      <c r="AU61" s="10"/>
    </row>
    <row r="62" spans="1:47" ht="12.75" customHeight="1">
      <c r="A62" s="164"/>
      <c r="B62" s="37"/>
      <c r="C62" s="21" t="s">
        <v>99</v>
      </c>
      <c r="D62" s="23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24"/>
      <c r="AN62" s="24"/>
      <c r="AO62" s="24"/>
      <c r="AP62" s="24"/>
      <c r="AQ62" s="31">
        <f t="shared" si="4"/>
        <v>0</v>
      </c>
      <c r="AR62" s="24">
        <v>34</v>
      </c>
      <c r="AS62" s="32">
        <f t="shared" si="6"/>
        <v>0</v>
      </c>
      <c r="AT62" s="10"/>
      <c r="AU62" s="10"/>
    </row>
    <row r="63" spans="1:47" ht="12.75" customHeight="1">
      <c r="A63" s="164"/>
      <c r="B63" s="169" t="s">
        <v>92</v>
      </c>
      <c r="C63" s="21" t="s">
        <v>97</v>
      </c>
      <c r="D63" s="47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31">
        <f t="shared" si="4"/>
        <v>0</v>
      </c>
      <c r="AR63" s="24">
        <v>34</v>
      </c>
      <c r="AS63" s="32">
        <f t="shared" si="6"/>
        <v>0</v>
      </c>
      <c r="AT63" s="10"/>
      <c r="AU63" s="10"/>
    </row>
    <row r="64" spans="1:47" ht="14.25" customHeight="1">
      <c r="A64" s="164"/>
      <c r="B64" s="172"/>
      <c r="C64" s="21" t="s">
        <v>98</v>
      </c>
      <c r="D64" s="47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9"/>
      <c r="AL64" s="48"/>
      <c r="AM64" s="48"/>
      <c r="AN64" s="48"/>
      <c r="AO64" s="48"/>
      <c r="AP64" s="48"/>
      <c r="AQ64" s="31">
        <f t="shared" si="4"/>
        <v>0</v>
      </c>
      <c r="AR64" s="24">
        <v>34</v>
      </c>
      <c r="AS64" s="32">
        <f t="shared" si="6"/>
        <v>0</v>
      </c>
      <c r="AT64" s="10"/>
      <c r="AU64" s="10"/>
    </row>
    <row r="65" spans="1:47" ht="14.25" customHeight="1">
      <c r="A65" s="164"/>
      <c r="B65" s="37"/>
      <c r="C65" s="21" t="s">
        <v>99</v>
      </c>
      <c r="D65" s="50"/>
      <c r="E65" s="48"/>
      <c r="F65" s="48"/>
      <c r="G65" s="48"/>
      <c r="H65" s="48"/>
      <c r="I65" s="51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9"/>
      <c r="AL65" s="48"/>
      <c r="AM65" s="48"/>
      <c r="AN65" s="48"/>
      <c r="AO65" s="48"/>
      <c r="AP65" s="48"/>
      <c r="AQ65" s="31">
        <f t="shared" si="4"/>
        <v>0</v>
      </c>
      <c r="AR65" s="24">
        <v>34</v>
      </c>
      <c r="AS65" s="32">
        <f t="shared" si="6"/>
        <v>0</v>
      </c>
      <c r="AT65" s="10"/>
      <c r="AU65" s="10"/>
    </row>
    <row r="66" spans="1:47" ht="15" customHeight="1">
      <c r="A66" s="164"/>
      <c r="B66" s="169" t="s">
        <v>93</v>
      </c>
      <c r="C66" s="21" t="s">
        <v>97</v>
      </c>
      <c r="D66" s="22"/>
      <c r="E66" s="23"/>
      <c r="F66" s="23"/>
      <c r="G66" s="23"/>
      <c r="H66" s="40"/>
      <c r="I66" s="10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6"/>
      <c r="AL66" s="23"/>
      <c r="AM66" s="24"/>
      <c r="AN66" s="24"/>
      <c r="AO66" s="24"/>
      <c r="AP66" s="24"/>
      <c r="AQ66" s="31">
        <f t="shared" si="4"/>
        <v>0</v>
      </c>
      <c r="AR66" s="24">
        <v>34</v>
      </c>
      <c r="AS66" s="32">
        <f t="shared" si="6"/>
        <v>0</v>
      </c>
      <c r="AT66" s="12"/>
      <c r="AU66" s="12"/>
    </row>
    <row r="67" spans="1:47" ht="13.5" customHeight="1">
      <c r="A67" s="164"/>
      <c r="B67" s="172"/>
      <c r="C67" s="21" t="s">
        <v>98</v>
      </c>
      <c r="D67" s="22"/>
      <c r="E67" s="23"/>
      <c r="F67" s="40"/>
      <c r="G67" s="40"/>
      <c r="H67" s="10"/>
      <c r="I67" s="23"/>
      <c r="J67" s="40"/>
      <c r="K67" s="40"/>
      <c r="L67" s="40"/>
      <c r="M67" s="23"/>
      <c r="N67" s="40"/>
      <c r="O67" s="40"/>
      <c r="P67" s="40"/>
      <c r="Q67" s="23"/>
      <c r="R67" s="40"/>
      <c r="S67" s="40"/>
      <c r="T67" s="40"/>
      <c r="U67" s="23"/>
      <c r="V67" s="40"/>
      <c r="W67" s="40"/>
      <c r="X67" s="23"/>
      <c r="Y67" s="40"/>
      <c r="Z67" s="40"/>
      <c r="AA67" s="40"/>
      <c r="AB67" s="23"/>
      <c r="AC67" s="40"/>
      <c r="AD67" s="40"/>
      <c r="AE67" s="23"/>
      <c r="AF67" s="23"/>
      <c r="AG67" s="40"/>
      <c r="AH67" s="40"/>
      <c r="AI67" s="40"/>
      <c r="AJ67" s="23"/>
      <c r="AK67" s="26"/>
      <c r="AL67" s="40"/>
      <c r="AM67" s="24"/>
      <c r="AN67" s="24"/>
      <c r="AO67" s="24"/>
      <c r="AP67" s="24"/>
      <c r="AQ67" s="31">
        <f t="shared" si="4"/>
        <v>0</v>
      </c>
      <c r="AR67" s="24">
        <v>34</v>
      </c>
      <c r="AS67" s="32">
        <f t="shared" si="6"/>
        <v>0</v>
      </c>
      <c r="AT67" s="14"/>
      <c r="AU67" s="14"/>
    </row>
    <row r="68" spans="1:47" ht="13.5" customHeight="1">
      <c r="A68" s="164"/>
      <c r="B68" s="37"/>
      <c r="C68" s="21" t="s">
        <v>99</v>
      </c>
      <c r="D68" s="22"/>
      <c r="E68" s="23"/>
      <c r="F68" s="40"/>
      <c r="G68" s="40"/>
      <c r="H68" s="10"/>
      <c r="I68" s="23"/>
      <c r="J68" s="40"/>
      <c r="K68" s="40"/>
      <c r="L68" s="40"/>
      <c r="M68" s="23"/>
      <c r="N68" s="40"/>
      <c r="O68" s="40"/>
      <c r="P68" s="40"/>
      <c r="Q68" s="23"/>
      <c r="R68" s="40"/>
      <c r="S68" s="40"/>
      <c r="T68" s="40"/>
      <c r="U68" s="23"/>
      <c r="V68" s="40"/>
      <c r="W68" s="40"/>
      <c r="X68" s="23"/>
      <c r="Y68" s="40"/>
      <c r="Z68" s="40"/>
      <c r="AA68" s="40"/>
      <c r="AB68" s="23"/>
      <c r="AC68" s="40"/>
      <c r="AD68" s="40"/>
      <c r="AE68" s="23"/>
      <c r="AF68" s="23"/>
      <c r="AG68" s="40"/>
      <c r="AH68" s="40"/>
      <c r="AI68" s="40"/>
      <c r="AJ68" s="23"/>
      <c r="AK68" s="26"/>
      <c r="AL68" s="40"/>
      <c r="AM68" s="24"/>
      <c r="AN68" s="24"/>
      <c r="AO68" s="24"/>
      <c r="AP68" s="24"/>
      <c r="AQ68" s="31">
        <f t="shared" si="4"/>
        <v>0</v>
      </c>
      <c r="AR68" s="24">
        <v>34</v>
      </c>
      <c r="AS68" s="32">
        <f t="shared" si="6"/>
        <v>0</v>
      </c>
      <c r="AT68" s="14"/>
      <c r="AU68" s="14"/>
    </row>
    <row r="69" spans="1:47" ht="15" customHeight="1">
      <c r="A69" s="164"/>
      <c r="B69" s="169" t="s">
        <v>94</v>
      </c>
      <c r="C69" s="21" t="s">
        <v>97</v>
      </c>
      <c r="D69" s="22"/>
      <c r="E69" s="23"/>
      <c r="F69" s="40"/>
      <c r="G69" s="40"/>
      <c r="H69" s="10"/>
      <c r="I69" s="40"/>
      <c r="J69" s="40"/>
      <c r="K69" s="40"/>
      <c r="L69" s="40"/>
      <c r="M69" s="23"/>
      <c r="N69" s="40"/>
      <c r="O69" s="40"/>
      <c r="P69" s="40"/>
      <c r="Q69" s="23"/>
      <c r="R69" s="40"/>
      <c r="S69" s="40"/>
      <c r="T69" s="40"/>
      <c r="U69" s="23"/>
      <c r="V69" s="40"/>
      <c r="W69" s="40"/>
      <c r="X69" s="23"/>
      <c r="Y69" s="40"/>
      <c r="Z69" s="40"/>
      <c r="AA69" s="40"/>
      <c r="AB69" s="24"/>
      <c r="AC69" s="24"/>
      <c r="AD69" s="24"/>
      <c r="AE69" s="23"/>
      <c r="AF69" s="23"/>
      <c r="AG69" s="40"/>
      <c r="AH69" s="40"/>
      <c r="AI69" s="40"/>
      <c r="AJ69" s="23"/>
      <c r="AK69" s="26"/>
      <c r="AL69" s="40"/>
      <c r="AM69" s="24"/>
      <c r="AN69" s="24"/>
      <c r="AO69" s="24"/>
      <c r="AP69" s="24"/>
      <c r="AQ69" s="31">
        <f t="shared" si="4"/>
        <v>0</v>
      </c>
      <c r="AR69" s="24">
        <v>68</v>
      </c>
      <c r="AS69" s="32">
        <f t="shared" si="6"/>
        <v>0</v>
      </c>
      <c r="AT69" s="14"/>
      <c r="AU69" s="14"/>
    </row>
    <row r="70" spans="1:47" ht="15" customHeight="1">
      <c r="A70" s="164"/>
      <c r="B70" s="164"/>
      <c r="C70" s="21" t="s">
        <v>98</v>
      </c>
      <c r="D70" s="22"/>
      <c r="E70" s="23"/>
      <c r="F70" s="40"/>
      <c r="G70" s="40"/>
      <c r="H70" s="10"/>
      <c r="I70" s="40"/>
      <c r="J70" s="40"/>
      <c r="K70" s="40"/>
      <c r="L70" s="40"/>
      <c r="M70" s="23"/>
      <c r="N70" s="40"/>
      <c r="O70" s="40"/>
      <c r="P70" s="40"/>
      <c r="Q70" s="23"/>
      <c r="R70" s="40"/>
      <c r="S70" s="40"/>
      <c r="T70" s="40"/>
      <c r="U70" s="23"/>
      <c r="V70" s="40"/>
      <c r="W70" s="40"/>
      <c r="X70" s="23"/>
      <c r="Y70" s="40"/>
      <c r="Z70" s="40"/>
      <c r="AA70" s="40"/>
      <c r="AB70" s="24"/>
      <c r="AC70" s="24"/>
      <c r="AD70" s="24"/>
      <c r="AE70" s="23"/>
      <c r="AF70" s="23"/>
      <c r="AG70" s="40"/>
      <c r="AH70" s="40"/>
      <c r="AI70" s="40"/>
      <c r="AJ70" s="23"/>
      <c r="AK70" s="40"/>
      <c r="AL70" s="40"/>
      <c r="AM70" s="24"/>
      <c r="AN70" s="24"/>
      <c r="AO70" s="24"/>
      <c r="AP70" s="24"/>
      <c r="AQ70" s="31">
        <f t="shared" si="4"/>
        <v>0</v>
      </c>
      <c r="AR70" s="24">
        <v>68</v>
      </c>
      <c r="AS70" s="32">
        <f t="shared" si="6"/>
        <v>0</v>
      </c>
      <c r="AT70" s="14"/>
      <c r="AU70" s="14"/>
    </row>
    <row r="71" spans="1:47" ht="15" customHeight="1">
      <c r="A71" s="172"/>
      <c r="B71" s="165"/>
      <c r="C71" s="21" t="s">
        <v>99</v>
      </c>
      <c r="D71" s="22"/>
      <c r="E71" s="23"/>
      <c r="F71" s="40"/>
      <c r="G71" s="40"/>
      <c r="H71" s="40"/>
      <c r="I71" s="23"/>
      <c r="J71" s="40"/>
      <c r="K71" s="40"/>
      <c r="L71" s="40"/>
      <c r="M71" s="23"/>
      <c r="N71" s="40"/>
      <c r="O71" s="40"/>
      <c r="P71" s="40"/>
      <c r="Q71" s="23"/>
      <c r="R71" s="40"/>
      <c r="S71" s="40"/>
      <c r="T71" s="40"/>
      <c r="U71" s="23"/>
      <c r="V71" s="40"/>
      <c r="W71" s="40"/>
      <c r="X71" s="23"/>
      <c r="Y71" s="40"/>
      <c r="Z71" s="40"/>
      <c r="AA71" s="40"/>
      <c r="AB71" s="40"/>
      <c r="AC71" s="40"/>
      <c r="AD71" s="23"/>
      <c r="AE71" s="23"/>
      <c r="AF71" s="23"/>
      <c r="AG71" s="23"/>
      <c r="AH71" s="24"/>
      <c r="AI71" s="24"/>
      <c r="AJ71" s="24"/>
      <c r="AK71" s="40"/>
      <c r="AL71" s="40"/>
      <c r="AM71" s="24"/>
      <c r="AN71" s="24"/>
      <c r="AO71" s="24"/>
      <c r="AP71" s="24"/>
      <c r="AQ71" s="31">
        <f t="shared" si="4"/>
        <v>0</v>
      </c>
      <c r="AR71" s="24">
        <v>68</v>
      </c>
      <c r="AS71" s="32">
        <f t="shared" si="6"/>
        <v>0</v>
      </c>
      <c r="AT71" s="14"/>
      <c r="AU71" s="14"/>
    </row>
    <row r="72" spans="1:47" ht="20.25" customHeight="1">
      <c r="A72" s="52"/>
      <c r="B72" s="53"/>
      <c r="C72" s="53"/>
      <c r="D72" s="53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2"/>
      <c r="AN72" s="52"/>
      <c r="AO72" s="52"/>
      <c r="AP72" s="52"/>
      <c r="AQ72" s="52"/>
      <c r="AR72" s="52"/>
      <c r="AS72" s="52"/>
      <c r="AT72" s="14"/>
      <c r="AU72" s="14"/>
    </row>
    <row r="73" spans="1:47" ht="123" customHeight="1">
      <c r="A73" s="173" t="s">
        <v>101</v>
      </c>
      <c r="B73" s="161"/>
      <c r="C73" s="161"/>
      <c r="D73" s="162"/>
      <c r="E73" s="179" t="s">
        <v>56</v>
      </c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2"/>
      <c r="AQ73" s="163" t="s">
        <v>60</v>
      </c>
      <c r="AR73" s="163" t="s">
        <v>64</v>
      </c>
      <c r="AS73" s="178" t="s">
        <v>66</v>
      </c>
      <c r="AT73" s="14"/>
      <c r="AU73" s="14"/>
    </row>
    <row r="74" spans="1:47" ht="12.75" customHeight="1">
      <c r="A74" s="170" t="s">
        <v>67</v>
      </c>
      <c r="B74" s="144"/>
      <c r="C74" s="169" t="s">
        <v>68</v>
      </c>
      <c r="D74" s="19" t="s">
        <v>69</v>
      </c>
      <c r="E74" s="168" t="s">
        <v>70</v>
      </c>
      <c r="F74" s="161"/>
      <c r="G74" s="161"/>
      <c r="H74" s="162"/>
      <c r="I74" s="168" t="s">
        <v>71</v>
      </c>
      <c r="J74" s="161"/>
      <c r="K74" s="161"/>
      <c r="L74" s="162"/>
      <c r="M74" s="168" t="s">
        <v>72</v>
      </c>
      <c r="N74" s="161"/>
      <c r="O74" s="161"/>
      <c r="P74" s="162"/>
      <c r="Q74" s="168" t="s">
        <v>73</v>
      </c>
      <c r="R74" s="161"/>
      <c r="S74" s="161"/>
      <c r="T74" s="162"/>
      <c r="U74" s="168" t="s">
        <v>74</v>
      </c>
      <c r="V74" s="161"/>
      <c r="W74" s="162"/>
      <c r="X74" s="168" t="s">
        <v>75</v>
      </c>
      <c r="Y74" s="161"/>
      <c r="Z74" s="161"/>
      <c r="AA74" s="162"/>
      <c r="AB74" s="168" t="s">
        <v>76</v>
      </c>
      <c r="AC74" s="161"/>
      <c r="AD74" s="162"/>
      <c r="AE74" s="168" t="s">
        <v>77</v>
      </c>
      <c r="AF74" s="161"/>
      <c r="AG74" s="161"/>
      <c r="AH74" s="161"/>
      <c r="AI74" s="162"/>
      <c r="AJ74" s="168" t="s">
        <v>78</v>
      </c>
      <c r="AK74" s="161"/>
      <c r="AL74" s="162"/>
      <c r="AM74" s="168" t="s">
        <v>79</v>
      </c>
      <c r="AN74" s="161"/>
      <c r="AO74" s="161"/>
      <c r="AP74" s="162"/>
      <c r="AQ74" s="164"/>
      <c r="AR74" s="164"/>
      <c r="AS74" s="164"/>
      <c r="AT74" s="14"/>
      <c r="AU74" s="14"/>
    </row>
    <row r="75" spans="1:47" ht="12.75" customHeight="1">
      <c r="A75" s="148"/>
      <c r="B75" s="150"/>
      <c r="C75" s="165"/>
      <c r="D75" s="19" t="s">
        <v>80</v>
      </c>
      <c r="E75" s="20">
        <v>1</v>
      </c>
      <c r="F75" s="20">
        <v>2</v>
      </c>
      <c r="G75" s="20">
        <v>3</v>
      </c>
      <c r="H75" s="20">
        <v>4</v>
      </c>
      <c r="I75" s="20">
        <v>5</v>
      </c>
      <c r="J75" s="20">
        <v>6</v>
      </c>
      <c r="K75" s="20">
        <v>7</v>
      </c>
      <c r="L75" s="20">
        <v>8</v>
      </c>
      <c r="M75" s="20">
        <v>9</v>
      </c>
      <c r="N75" s="20">
        <v>10</v>
      </c>
      <c r="O75" s="20">
        <v>11</v>
      </c>
      <c r="P75" s="20">
        <v>12</v>
      </c>
      <c r="Q75" s="20">
        <v>13</v>
      </c>
      <c r="R75" s="20">
        <v>14</v>
      </c>
      <c r="S75" s="20">
        <v>15</v>
      </c>
      <c r="T75" s="20">
        <v>16</v>
      </c>
      <c r="U75" s="20">
        <v>17</v>
      </c>
      <c r="V75" s="20">
        <v>18</v>
      </c>
      <c r="W75" s="20">
        <v>19</v>
      </c>
      <c r="X75" s="20">
        <v>20</v>
      </c>
      <c r="Y75" s="20">
        <v>21</v>
      </c>
      <c r="Z75" s="20">
        <v>22</v>
      </c>
      <c r="AA75" s="20">
        <v>23</v>
      </c>
      <c r="AB75" s="20">
        <v>24</v>
      </c>
      <c r="AC75" s="20">
        <v>25</v>
      </c>
      <c r="AD75" s="20">
        <v>26</v>
      </c>
      <c r="AE75" s="20">
        <v>27</v>
      </c>
      <c r="AF75" s="20">
        <v>28</v>
      </c>
      <c r="AG75" s="20">
        <v>29</v>
      </c>
      <c r="AH75" s="20">
        <v>30</v>
      </c>
      <c r="AI75" s="20">
        <v>31</v>
      </c>
      <c r="AJ75" s="20">
        <v>32</v>
      </c>
      <c r="AK75" s="20">
        <v>33</v>
      </c>
      <c r="AL75" s="20">
        <v>34</v>
      </c>
      <c r="AM75" s="20">
        <v>35</v>
      </c>
      <c r="AN75" s="20">
        <v>36</v>
      </c>
      <c r="AO75" s="20">
        <v>37</v>
      </c>
      <c r="AP75" s="20">
        <v>38</v>
      </c>
      <c r="AQ75" s="165"/>
      <c r="AR75" s="165"/>
      <c r="AS75" s="165"/>
      <c r="AT75" s="14"/>
      <c r="AU75" s="14"/>
    </row>
    <row r="76" spans="1:47" ht="12.75" customHeight="1">
      <c r="A76" s="174" t="s">
        <v>96</v>
      </c>
      <c r="B76" s="169" t="s">
        <v>82</v>
      </c>
      <c r="C76" s="21" t="s">
        <v>102</v>
      </c>
      <c r="D76" s="55"/>
      <c r="E76" s="40"/>
      <c r="F76" s="40"/>
      <c r="G76" s="40"/>
      <c r="H76" s="57">
        <v>1</v>
      </c>
      <c r="I76" s="40"/>
      <c r="J76" s="40"/>
      <c r="K76" s="57">
        <v>1</v>
      </c>
      <c r="L76" s="40"/>
      <c r="M76" s="40"/>
      <c r="N76" s="57">
        <v>1</v>
      </c>
      <c r="O76" s="40"/>
      <c r="P76" s="40"/>
      <c r="Q76" s="40"/>
      <c r="R76" s="57">
        <v>1</v>
      </c>
      <c r="S76" s="40"/>
      <c r="T76" s="57">
        <v>1</v>
      </c>
      <c r="U76" s="40"/>
      <c r="V76" s="40"/>
      <c r="W76" s="40"/>
      <c r="X76" s="40"/>
      <c r="Y76" s="40"/>
      <c r="Z76" s="57">
        <v>1</v>
      </c>
      <c r="AA76" s="40"/>
      <c r="AB76" s="57">
        <v>1</v>
      </c>
      <c r="AC76" s="40"/>
      <c r="AD76" s="40"/>
      <c r="AE76" s="40"/>
      <c r="AF76" s="57">
        <v>1</v>
      </c>
      <c r="AG76" s="40"/>
      <c r="AH76" s="56">
        <v>1</v>
      </c>
      <c r="AI76" s="40"/>
      <c r="AJ76" s="57">
        <v>1</v>
      </c>
      <c r="AK76" s="185"/>
      <c r="AL76" s="185"/>
      <c r="AM76" s="58"/>
      <c r="AN76" s="58"/>
      <c r="AO76" s="58"/>
      <c r="AP76" s="58"/>
      <c r="AQ76" s="58">
        <f t="shared" ref="AQ76:AQ105" si="7">SUM(E76:AP76)</f>
        <v>10</v>
      </c>
      <c r="AR76" s="24">
        <f t="shared" ref="AR76:AR78" si="8">34*5</f>
        <v>170</v>
      </c>
      <c r="AS76" s="59">
        <f t="shared" ref="AS76:AS105" si="9">AQ76/AR76</f>
        <v>5.8823529411764705E-2</v>
      </c>
      <c r="AT76" s="10"/>
      <c r="AU76" s="10"/>
    </row>
    <row r="77" spans="1:47" ht="12.75" customHeight="1">
      <c r="A77" s="164"/>
      <c r="B77" s="164"/>
      <c r="C77" s="21" t="s">
        <v>103</v>
      </c>
      <c r="D77" s="55"/>
      <c r="E77" s="40"/>
      <c r="F77" s="40"/>
      <c r="G77" s="40"/>
      <c r="H77" s="57">
        <v>1</v>
      </c>
      <c r="I77" s="40"/>
      <c r="J77" s="40"/>
      <c r="K77" s="57">
        <v>1</v>
      </c>
      <c r="L77" s="40"/>
      <c r="M77" s="40"/>
      <c r="N77" s="57">
        <v>1</v>
      </c>
      <c r="O77" s="40"/>
      <c r="P77" s="40"/>
      <c r="Q77" s="40"/>
      <c r="R77" s="57">
        <v>1</v>
      </c>
      <c r="S77" s="40"/>
      <c r="T77" s="57">
        <v>1</v>
      </c>
      <c r="U77" s="40"/>
      <c r="V77" s="40"/>
      <c r="W77" s="40"/>
      <c r="X77" s="40"/>
      <c r="Y77" s="40"/>
      <c r="Z77" s="57">
        <v>1</v>
      </c>
      <c r="AA77" s="40"/>
      <c r="AB77" s="57">
        <v>1</v>
      </c>
      <c r="AC77" s="40"/>
      <c r="AD77" s="40"/>
      <c r="AE77" s="40"/>
      <c r="AF77" s="57">
        <v>1</v>
      </c>
      <c r="AG77" s="40"/>
      <c r="AH77" s="56">
        <v>1</v>
      </c>
      <c r="AI77" s="40"/>
      <c r="AJ77" s="57">
        <v>1</v>
      </c>
      <c r="AK77" s="185"/>
      <c r="AL77" s="185"/>
      <c r="AM77" s="58"/>
      <c r="AN77" s="58"/>
      <c r="AO77" s="58"/>
      <c r="AP77" s="58"/>
      <c r="AQ77" s="58">
        <f t="shared" si="7"/>
        <v>10</v>
      </c>
      <c r="AR77" s="24">
        <f t="shared" si="8"/>
        <v>170</v>
      </c>
      <c r="AS77" s="59">
        <f t="shared" si="9"/>
        <v>5.8823529411764705E-2</v>
      </c>
      <c r="AT77" s="10"/>
      <c r="AU77" s="10"/>
    </row>
    <row r="78" spans="1:47" ht="12.75" customHeight="1">
      <c r="A78" s="164"/>
      <c r="B78" s="165"/>
      <c r="C78" s="21" t="s">
        <v>104</v>
      </c>
      <c r="D78" s="55"/>
      <c r="E78" s="40"/>
      <c r="F78" s="40"/>
      <c r="G78" s="60"/>
      <c r="H78" s="57">
        <v>1</v>
      </c>
      <c r="I78" s="40"/>
      <c r="J78" s="40"/>
      <c r="K78" s="57">
        <v>1</v>
      </c>
      <c r="L78" s="40"/>
      <c r="M78" s="40"/>
      <c r="N78" s="57">
        <v>1</v>
      </c>
      <c r="O78" s="40"/>
      <c r="P78" s="40"/>
      <c r="Q78" s="40"/>
      <c r="R78" s="57">
        <v>1</v>
      </c>
      <c r="S78" s="40"/>
      <c r="T78" s="57">
        <v>1</v>
      </c>
      <c r="U78" s="40"/>
      <c r="V78" s="40"/>
      <c r="W78" s="40"/>
      <c r="X78" s="40"/>
      <c r="Y78" s="40"/>
      <c r="Z78" s="57">
        <v>1</v>
      </c>
      <c r="AA78" s="40"/>
      <c r="AB78" s="57">
        <v>1</v>
      </c>
      <c r="AC78" s="40"/>
      <c r="AD78" s="40"/>
      <c r="AE78" s="40"/>
      <c r="AF78" s="57">
        <v>1</v>
      </c>
      <c r="AG78" s="40"/>
      <c r="AH78" s="56">
        <v>1</v>
      </c>
      <c r="AI78" s="40"/>
      <c r="AJ78" s="57">
        <v>1</v>
      </c>
      <c r="AK78" s="40"/>
      <c r="AL78" s="40"/>
      <c r="AM78" s="58"/>
      <c r="AN78" s="58"/>
      <c r="AO78" s="58"/>
      <c r="AP78" s="58"/>
      <c r="AQ78" s="58">
        <f t="shared" si="7"/>
        <v>10</v>
      </c>
      <c r="AR78" s="24">
        <f t="shared" si="8"/>
        <v>170</v>
      </c>
      <c r="AS78" s="59">
        <f t="shared" si="9"/>
        <v>5.8823529411764705E-2</v>
      </c>
      <c r="AT78" s="10"/>
      <c r="AU78" s="10"/>
    </row>
    <row r="79" spans="1:47" ht="12.75" customHeight="1">
      <c r="A79" s="164"/>
      <c r="B79" s="169" t="s">
        <v>87</v>
      </c>
      <c r="C79" s="29" t="s">
        <v>102</v>
      </c>
      <c r="D79" s="55"/>
      <c r="E79" s="40"/>
      <c r="F79" s="40"/>
      <c r="G79" s="57">
        <v>1</v>
      </c>
      <c r="H79" s="40"/>
      <c r="I79" s="29"/>
      <c r="J79" s="57">
        <v>1</v>
      </c>
      <c r="K79" s="40"/>
      <c r="L79" s="40"/>
      <c r="M79" s="40"/>
      <c r="N79" s="40"/>
      <c r="O79" s="40"/>
      <c r="P79" s="57">
        <v>1</v>
      </c>
      <c r="Q79" s="40"/>
      <c r="R79" s="40"/>
      <c r="S79" s="40"/>
      <c r="T79" s="40"/>
      <c r="U79" s="57">
        <v>1</v>
      </c>
      <c r="V79" s="40"/>
      <c r="W79" s="40"/>
      <c r="X79" s="40"/>
      <c r="Y79" s="40"/>
      <c r="Z79" s="57">
        <v>1</v>
      </c>
      <c r="AA79" s="40"/>
      <c r="AB79" s="40"/>
      <c r="AC79" s="40"/>
      <c r="AD79" s="40"/>
      <c r="AE79" s="40"/>
      <c r="AF79" s="57">
        <v>1</v>
      </c>
      <c r="AG79" s="40"/>
      <c r="AH79" s="56">
        <v>1</v>
      </c>
      <c r="AI79" s="40"/>
      <c r="AJ79" s="57">
        <v>1</v>
      </c>
      <c r="AK79" s="40"/>
      <c r="AL79" s="40"/>
      <c r="AM79" s="58"/>
      <c r="AN79" s="58"/>
      <c r="AO79" s="58"/>
      <c r="AP79" s="58"/>
      <c r="AQ79" s="58">
        <f t="shared" si="7"/>
        <v>8</v>
      </c>
      <c r="AR79" s="24">
        <f t="shared" ref="AR79:AR84" si="10">34*4</f>
        <v>136</v>
      </c>
      <c r="AS79" s="59">
        <f t="shared" si="9"/>
        <v>5.8823529411764705E-2</v>
      </c>
      <c r="AT79" s="10"/>
      <c r="AU79" s="10"/>
    </row>
    <row r="80" spans="1:47" ht="12.75" customHeight="1">
      <c r="A80" s="164"/>
      <c r="B80" s="164"/>
      <c r="C80" s="21" t="s">
        <v>103</v>
      </c>
      <c r="D80" s="55"/>
      <c r="E80" s="40"/>
      <c r="F80" s="40"/>
      <c r="G80" s="57">
        <v>1</v>
      </c>
      <c r="H80" s="40"/>
      <c r="I80" s="40"/>
      <c r="J80" s="57">
        <v>1</v>
      </c>
      <c r="K80" s="40"/>
      <c r="L80" s="40"/>
      <c r="M80" s="40"/>
      <c r="N80" s="40"/>
      <c r="O80" s="40"/>
      <c r="P80" s="57">
        <v>1</v>
      </c>
      <c r="Q80" s="40"/>
      <c r="R80" s="40"/>
      <c r="S80" s="40"/>
      <c r="T80" s="40"/>
      <c r="U80" s="57">
        <v>1</v>
      </c>
      <c r="V80" s="40"/>
      <c r="W80" s="40"/>
      <c r="X80" s="40"/>
      <c r="Y80" s="40"/>
      <c r="Z80" s="57">
        <v>1</v>
      </c>
      <c r="AA80" s="40"/>
      <c r="AB80" s="40"/>
      <c r="AC80" s="40"/>
      <c r="AD80" s="40"/>
      <c r="AE80" s="40"/>
      <c r="AF80" s="57">
        <v>1</v>
      </c>
      <c r="AG80" s="40"/>
      <c r="AH80" s="56">
        <v>1</v>
      </c>
      <c r="AI80" s="40"/>
      <c r="AJ80" s="57">
        <v>1</v>
      </c>
      <c r="AK80" s="40"/>
      <c r="AL80" s="40"/>
      <c r="AM80" s="58"/>
      <c r="AN80" s="58"/>
      <c r="AO80" s="58"/>
      <c r="AP80" s="58"/>
      <c r="AQ80" s="58">
        <f t="shared" si="7"/>
        <v>8</v>
      </c>
      <c r="AR80" s="24">
        <f t="shared" si="10"/>
        <v>136</v>
      </c>
      <c r="AS80" s="59">
        <f t="shared" si="9"/>
        <v>5.8823529411764705E-2</v>
      </c>
      <c r="AT80" s="10"/>
      <c r="AU80" s="10"/>
    </row>
    <row r="81" spans="1:47" ht="12.75" customHeight="1">
      <c r="A81" s="164"/>
      <c r="B81" s="165"/>
      <c r="C81" s="21" t="s">
        <v>104</v>
      </c>
      <c r="D81" s="61"/>
      <c r="E81" s="40"/>
      <c r="F81" s="40"/>
      <c r="G81" s="40"/>
      <c r="H81" s="40"/>
      <c r="I81" s="40"/>
      <c r="J81" s="40"/>
      <c r="K81" s="57">
        <v>1</v>
      </c>
      <c r="L81" s="40"/>
      <c r="M81" s="40"/>
      <c r="N81" s="57">
        <v>1</v>
      </c>
      <c r="O81" s="40"/>
      <c r="P81" s="40"/>
      <c r="Q81" s="40"/>
      <c r="R81" s="40"/>
      <c r="S81" s="40"/>
      <c r="T81" s="57">
        <v>1</v>
      </c>
      <c r="U81" s="40"/>
      <c r="V81" s="57">
        <v>1</v>
      </c>
      <c r="W81" s="40"/>
      <c r="X81" s="40"/>
      <c r="Y81" s="40"/>
      <c r="Z81" s="40"/>
      <c r="AA81" s="40"/>
      <c r="AB81" s="57">
        <v>1</v>
      </c>
      <c r="AC81" s="40"/>
      <c r="AD81" s="40"/>
      <c r="AE81" s="40"/>
      <c r="AF81" s="40"/>
      <c r="AG81" s="57">
        <v>1</v>
      </c>
      <c r="AH81" s="56">
        <v>1</v>
      </c>
      <c r="AI81" s="40"/>
      <c r="AJ81" s="57">
        <v>1</v>
      </c>
      <c r="AK81" s="40"/>
      <c r="AL81" s="40"/>
      <c r="AM81" s="58"/>
      <c r="AN81" s="58"/>
      <c r="AO81" s="58"/>
      <c r="AP81" s="58"/>
      <c r="AQ81" s="58">
        <f t="shared" si="7"/>
        <v>8</v>
      </c>
      <c r="AR81" s="24">
        <f t="shared" si="10"/>
        <v>136</v>
      </c>
      <c r="AS81" s="59">
        <f t="shared" si="9"/>
        <v>5.8823529411764705E-2</v>
      </c>
      <c r="AT81" s="10"/>
      <c r="AU81" s="10"/>
    </row>
    <row r="82" spans="1:47" ht="12.75" customHeight="1">
      <c r="A82" s="164"/>
      <c r="B82" s="169" t="s">
        <v>88</v>
      </c>
      <c r="C82" s="29" t="s">
        <v>102</v>
      </c>
      <c r="D82" s="55"/>
      <c r="E82" s="40"/>
      <c r="F82" s="40"/>
      <c r="G82" s="40"/>
      <c r="H82" s="57">
        <v>1</v>
      </c>
      <c r="I82" s="40"/>
      <c r="J82" s="40"/>
      <c r="K82" s="57">
        <v>1</v>
      </c>
      <c r="L82" s="40"/>
      <c r="M82" s="40"/>
      <c r="N82" s="57">
        <v>1</v>
      </c>
      <c r="O82" s="40"/>
      <c r="P82" s="40"/>
      <c r="Q82" s="40"/>
      <c r="R82" s="40"/>
      <c r="S82" s="40"/>
      <c r="T82" s="40"/>
      <c r="U82" s="57">
        <v>1</v>
      </c>
      <c r="V82" s="40"/>
      <c r="W82" s="40"/>
      <c r="X82" s="40"/>
      <c r="Y82" s="40"/>
      <c r="Z82" s="57">
        <v>1</v>
      </c>
      <c r="AA82" s="40"/>
      <c r="AB82" s="40"/>
      <c r="AC82" s="40"/>
      <c r="AD82" s="57">
        <v>1</v>
      </c>
      <c r="AE82" s="40"/>
      <c r="AF82" s="40"/>
      <c r="AG82" s="57">
        <v>1</v>
      </c>
      <c r="AH82" s="40"/>
      <c r="AI82" s="40"/>
      <c r="AJ82" s="40"/>
      <c r="AK82" s="40"/>
      <c r="AL82" s="57">
        <v>1</v>
      </c>
      <c r="AM82" s="58"/>
      <c r="AN82" s="58"/>
      <c r="AO82" s="58"/>
      <c r="AP82" s="58"/>
      <c r="AQ82" s="58">
        <f t="shared" si="7"/>
        <v>8</v>
      </c>
      <c r="AR82" s="24">
        <f t="shared" si="10"/>
        <v>136</v>
      </c>
      <c r="AS82" s="59">
        <f t="shared" si="9"/>
        <v>5.8823529411764705E-2</v>
      </c>
      <c r="AT82" s="10"/>
      <c r="AU82" s="10"/>
    </row>
    <row r="83" spans="1:47" ht="12.75" customHeight="1">
      <c r="A83" s="164"/>
      <c r="B83" s="164"/>
      <c r="C83" s="21" t="s">
        <v>103</v>
      </c>
      <c r="D83" s="55"/>
      <c r="E83" s="40"/>
      <c r="F83" s="40"/>
      <c r="G83" s="40"/>
      <c r="H83" s="57">
        <v>1</v>
      </c>
      <c r="I83" s="40"/>
      <c r="J83" s="40"/>
      <c r="K83" s="57">
        <v>1</v>
      </c>
      <c r="L83" s="40"/>
      <c r="M83" s="40"/>
      <c r="N83" s="57">
        <v>1</v>
      </c>
      <c r="O83" s="40"/>
      <c r="P83" s="40"/>
      <c r="Q83" s="40"/>
      <c r="R83" s="40"/>
      <c r="S83" s="40"/>
      <c r="T83" s="40"/>
      <c r="U83" s="57">
        <v>1</v>
      </c>
      <c r="V83" s="40"/>
      <c r="W83" s="40"/>
      <c r="X83" s="40"/>
      <c r="Y83" s="40"/>
      <c r="Z83" s="57">
        <v>1</v>
      </c>
      <c r="AA83" s="40"/>
      <c r="AB83" s="40"/>
      <c r="AC83" s="40"/>
      <c r="AD83" s="57">
        <v>1</v>
      </c>
      <c r="AE83" s="40"/>
      <c r="AF83" s="40"/>
      <c r="AG83" s="57">
        <v>1</v>
      </c>
      <c r="AH83" s="40"/>
      <c r="AI83" s="58"/>
      <c r="AJ83" s="58"/>
      <c r="AK83" s="40"/>
      <c r="AL83" s="57">
        <v>1</v>
      </c>
      <c r="AM83" s="58"/>
      <c r="AN83" s="58"/>
      <c r="AO83" s="58"/>
      <c r="AP83" s="58"/>
      <c r="AQ83" s="58">
        <f t="shared" si="7"/>
        <v>8</v>
      </c>
      <c r="AR83" s="24">
        <f t="shared" si="10"/>
        <v>136</v>
      </c>
      <c r="AS83" s="59">
        <f t="shared" si="9"/>
        <v>5.8823529411764705E-2</v>
      </c>
      <c r="AT83" s="10"/>
      <c r="AU83" s="10"/>
    </row>
    <row r="84" spans="1:47" ht="12.75" customHeight="1">
      <c r="A84" s="164"/>
      <c r="B84" s="172"/>
      <c r="C84" s="21" t="s">
        <v>104</v>
      </c>
      <c r="D84" s="55"/>
      <c r="E84" s="40"/>
      <c r="F84" s="40"/>
      <c r="G84" s="40"/>
      <c r="H84" s="57">
        <v>1</v>
      </c>
      <c r="I84" s="40"/>
      <c r="J84" s="40"/>
      <c r="K84" s="57">
        <v>1</v>
      </c>
      <c r="L84" s="40"/>
      <c r="M84" s="40"/>
      <c r="N84" s="57">
        <v>1</v>
      </c>
      <c r="O84" s="40"/>
      <c r="P84" s="40"/>
      <c r="Q84" s="40"/>
      <c r="R84" s="40"/>
      <c r="S84" s="40"/>
      <c r="T84" s="40"/>
      <c r="U84" s="57">
        <v>1</v>
      </c>
      <c r="V84" s="40"/>
      <c r="W84" s="40"/>
      <c r="X84" s="40"/>
      <c r="Y84" s="40"/>
      <c r="Z84" s="57">
        <v>1</v>
      </c>
      <c r="AA84" s="40"/>
      <c r="AB84" s="40"/>
      <c r="AC84" s="40"/>
      <c r="AD84" s="57">
        <v>1</v>
      </c>
      <c r="AE84" s="40"/>
      <c r="AF84" s="40"/>
      <c r="AG84" s="57">
        <v>1</v>
      </c>
      <c r="AH84" s="40"/>
      <c r="AI84" s="58"/>
      <c r="AJ84" s="58"/>
      <c r="AK84" s="40"/>
      <c r="AL84" s="57">
        <v>1</v>
      </c>
      <c r="AM84" s="58"/>
      <c r="AN84" s="58"/>
      <c r="AO84" s="58"/>
      <c r="AP84" s="58"/>
      <c r="AQ84" s="58">
        <f t="shared" si="7"/>
        <v>8</v>
      </c>
      <c r="AR84" s="24">
        <f t="shared" si="10"/>
        <v>136</v>
      </c>
      <c r="AS84" s="59">
        <f t="shared" si="9"/>
        <v>5.8823529411764705E-2</v>
      </c>
      <c r="AT84" s="10"/>
      <c r="AU84" s="10"/>
    </row>
    <row r="85" spans="1:47" ht="12.75" customHeight="1">
      <c r="A85" s="164"/>
      <c r="B85" s="169" t="s">
        <v>89</v>
      </c>
      <c r="C85" s="21" t="s">
        <v>102</v>
      </c>
      <c r="D85" s="55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57">
        <v>1</v>
      </c>
      <c r="V85" s="57">
        <v>1</v>
      </c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62">
        <v>1</v>
      </c>
      <c r="AJ85" s="58"/>
      <c r="AK85" s="40"/>
      <c r="AL85" s="57">
        <v>1</v>
      </c>
      <c r="AM85" s="58"/>
      <c r="AN85" s="58"/>
      <c r="AO85" s="58"/>
      <c r="AP85" s="58"/>
      <c r="AQ85" s="58">
        <f t="shared" si="7"/>
        <v>4</v>
      </c>
      <c r="AR85" s="24">
        <f t="shared" ref="AR85:AR90" si="11">34*2</f>
        <v>68</v>
      </c>
      <c r="AS85" s="59">
        <f t="shared" si="9"/>
        <v>5.8823529411764705E-2</v>
      </c>
      <c r="AT85" s="10"/>
      <c r="AU85" s="10"/>
    </row>
    <row r="86" spans="1:47" ht="12.75" customHeight="1">
      <c r="A86" s="164"/>
      <c r="B86" s="164"/>
      <c r="C86" s="21" t="s">
        <v>103</v>
      </c>
      <c r="D86" s="55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57">
        <v>1</v>
      </c>
      <c r="V86" s="57">
        <v>1</v>
      </c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62">
        <v>1</v>
      </c>
      <c r="AJ86" s="58"/>
      <c r="AK86" s="40"/>
      <c r="AL86" s="57">
        <v>1</v>
      </c>
      <c r="AM86" s="58"/>
      <c r="AN86" s="58"/>
      <c r="AO86" s="58"/>
      <c r="AP86" s="58"/>
      <c r="AQ86" s="58">
        <f t="shared" si="7"/>
        <v>4</v>
      </c>
      <c r="AR86" s="24">
        <f t="shared" si="11"/>
        <v>68</v>
      </c>
      <c r="AS86" s="59">
        <f t="shared" si="9"/>
        <v>5.8823529411764705E-2</v>
      </c>
      <c r="AT86" s="10"/>
      <c r="AU86" s="10"/>
    </row>
    <row r="87" spans="1:47" ht="12.75" customHeight="1">
      <c r="A87" s="164"/>
      <c r="B87" s="165"/>
      <c r="C87" s="21" t="s">
        <v>104</v>
      </c>
      <c r="D87" s="55"/>
      <c r="E87" s="40"/>
      <c r="F87" s="40"/>
      <c r="G87" s="40"/>
      <c r="H87" s="40"/>
      <c r="I87" s="40"/>
      <c r="J87" s="40"/>
      <c r="K87" s="40"/>
      <c r="L87" s="26"/>
      <c r="M87" s="40"/>
      <c r="N87" s="40"/>
      <c r="O87" s="40"/>
      <c r="P87" s="40"/>
      <c r="Q87" s="40"/>
      <c r="R87" s="40"/>
      <c r="S87" s="40"/>
      <c r="T87" s="40"/>
      <c r="U87" s="57">
        <v>1</v>
      </c>
      <c r="V87" s="57">
        <v>1</v>
      </c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62">
        <v>1</v>
      </c>
      <c r="AJ87" s="58"/>
      <c r="AK87" s="40"/>
      <c r="AL87" s="57">
        <v>1</v>
      </c>
      <c r="AM87" s="58"/>
      <c r="AN87" s="58"/>
      <c r="AO87" s="58"/>
      <c r="AP87" s="58"/>
      <c r="AQ87" s="58">
        <f t="shared" si="7"/>
        <v>4</v>
      </c>
      <c r="AR87" s="24">
        <f t="shared" si="11"/>
        <v>68</v>
      </c>
      <c r="AS87" s="59">
        <f t="shared" si="9"/>
        <v>5.8823529411764705E-2</v>
      </c>
      <c r="AT87" s="10"/>
      <c r="AU87" s="10"/>
    </row>
    <row r="88" spans="1:47" ht="12.75" customHeight="1">
      <c r="A88" s="164"/>
      <c r="B88" s="169" t="s">
        <v>90</v>
      </c>
      <c r="C88" s="21" t="s">
        <v>102</v>
      </c>
      <c r="D88" s="61"/>
      <c r="E88" s="40"/>
      <c r="F88" s="40"/>
      <c r="G88" s="40"/>
      <c r="H88" s="40"/>
      <c r="I88" s="30">
        <v>1</v>
      </c>
      <c r="J88" s="40"/>
      <c r="K88" s="40"/>
      <c r="L88" s="26"/>
      <c r="M88" s="40"/>
      <c r="N88" s="40"/>
      <c r="O88" s="40"/>
      <c r="P88" s="40"/>
      <c r="Q88" s="40"/>
      <c r="R88" s="40"/>
      <c r="S88" s="28">
        <v>1</v>
      </c>
      <c r="T88" s="29"/>
      <c r="U88" s="40"/>
      <c r="V88" s="40"/>
      <c r="W88" s="40"/>
      <c r="X88" s="40"/>
      <c r="Y88" s="40"/>
      <c r="Z88" s="40"/>
      <c r="AA88" s="40"/>
      <c r="AB88" s="40"/>
      <c r="AC88" s="40"/>
      <c r="AD88" s="26"/>
      <c r="AE88" s="40"/>
      <c r="AF88" s="40"/>
      <c r="AG88" s="63">
        <v>1</v>
      </c>
      <c r="AH88" s="40"/>
      <c r="AI88" s="58"/>
      <c r="AJ88" s="58"/>
      <c r="AK88" s="26"/>
      <c r="AL88" s="64">
        <v>1</v>
      </c>
      <c r="AM88" s="58"/>
      <c r="AN88" s="58"/>
      <c r="AO88" s="58"/>
      <c r="AP88" s="58"/>
      <c r="AQ88" s="58">
        <f t="shared" si="7"/>
        <v>4</v>
      </c>
      <c r="AR88" s="24">
        <f t="shared" si="11"/>
        <v>68</v>
      </c>
      <c r="AS88" s="59">
        <f t="shared" si="9"/>
        <v>5.8823529411764705E-2</v>
      </c>
      <c r="AT88" s="10"/>
      <c r="AU88" s="10"/>
    </row>
    <row r="89" spans="1:47" ht="12.75" customHeight="1">
      <c r="A89" s="164"/>
      <c r="B89" s="164"/>
      <c r="C89" s="21" t="s">
        <v>103</v>
      </c>
      <c r="D89" s="55"/>
      <c r="E89" s="40"/>
      <c r="F89" s="40"/>
      <c r="G89" s="40"/>
      <c r="H89" s="40"/>
      <c r="I89" s="30">
        <v>1</v>
      </c>
      <c r="J89" s="40"/>
      <c r="K89" s="40"/>
      <c r="L89" s="26"/>
      <c r="M89" s="40"/>
      <c r="N89" s="40"/>
      <c r="O89" s="40"/>
      <c r="P89" s="40"/>
      <c r="Q89" s="40"/>
      <c r="R89" s="40"/>
      <c r="S89" s="28">
        <v>1</v>
      </c>
      <c r="T89" s="65"/>
      <c r="U89" s="40"/>
      <c r="V89" s="40"/>
      <c r="W89" s="40"/>
      <c r="X89" s="40"/>
      <c r="Y89" s="40"/>
      <c r="Z89" s="40"/>
      <c r="AA89" s="40"/>
      <c r="AB89" s="40"/>
      <c r="AC89" s="40"/>
      <c r="AD89" s="26"/>
      <c r="AE89" s="40"/>
      <c r="AF89" s="40"/>
      <c r="AG89" s="63">
        <v>1</v>
      </c>
      <c r="AH89" s="40"/>
      <c r="AI89" s="58"/>
      <c r="AJ89" s="58"/>
      <c r="AK89" s="26"/>
      <c r="AL89" s="66">
        <v>1</v>
      </c>
      <c r="AM89" s="58"/>
      <c r="AN89" s="58"/>
      <c r="AO89" s="58"/>
      <c r="AP89" s="58"/>
      <c r="AQ89" s="58">
        <f t="shared" si="7"/>
        <v>4</v>
      </c>
      <c r="AR89" s="24">
        <f t="shared" si="11"/>
        <v>68</v>
      </c>
      <c r="AS89" s="59">
        <f t="shared" si="9"/>
        <v>5.8823529411764705E-2</v>
      </c>
      <c r="AT89" s="10"/>
      <c r="AU89" s="10"/>
    </row>
    <row r="90" spans="1:47" ht="12.75" customHeight="1">
      <c r="A90" s="164"/>
      <c r="B90" s="165"/>
      <c r="C90" s="21" t="s">
        <v>104</v>
      </c>
      <c r="D90" s="55"/>
      <c r="E90" s="40"/>
      <c r="F90" s="40"/>
      <c r="G90" s="40"/>
      <c r="H90" s="40"/>
      <c r="I90" s="40"/>
      <c r="J90" s="40"/>
      <c r="K90" s="40"/>
      <c r="L90" s="28">
        <v>1</v>
      </c>
      <c r="M90" s="40"/>
      <c r="N90" s="40"/>
      <c r="O90" s="40"/>
      <c r="P90" s="40"/>
      <c r="Q90" s="40"/>
      <c r="R90" s="40"/>
      <c r="S90" s="28">
        <v>1</v>
      </c>
      <c r="T90" s="65"/>
      <c r="U90" s="40"/>
      <c r="V90" s="40"/>
      <c r="W90" s="40"/>
      <c r="X90" s="40"/>
      <c r="Y90" s="40"/>
      <c r="Z90" s="40"/>
      <c r="AA90" s="40"/>
      <c r="AB90" s="40"/>
      <c r="AC90" s="40"/>
      <c r="AD90" s="28">
        <v>1</v>
      </c>
      <c r="AE90" s="40"/>
      <c r="AF90" s="40"/>
      <c r="AG90" s="26"/>
      <c r="AH90" s="40"/>
      <c r="AI90" s="58"/>
      <c r="AJ90" s="58"/>
      <c r="AK90" s="28">
        <v>1</v>
      </c>
      <c r="AL90" s="40"/>
      <c r="AM90" s="58"/>
      <c r="AN90" s="58"/>
      <c r="AO90" s="58"/>
      <c r="AP90" s="58"/>
      <c r="AQ90" s="58">
        <f t="shared" si="7"/>
        <v>4</v>
      </c>
      <c r="AR90" s="24">
        <f t="shared" si="11"/>
        <v>68</v>
      </c>
      <c r="AS90" s="59">
        <f t="shared" si="9"/>
        <v>5.8823529411764705E-2</v>
      </c>
      <c r="AT90" s="10"/>
      <c r="AU90" s="10"/>
    </row>
    <row r="91" spans="1:47" ht="12.75" customHeight="1">
      <c r="A91" s="164"/>
      <c r="B91" s="169" t="s">
        <v>105</v>
      </c>
      <c r="C91" s="21" t="s">
        <v>102</v>
      </c>
      <c r="D91" s="55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24"/>
      <c r="AK91" s="40"/>
      <c r="AL91" s="40"/>
      <c r="AM91" s="58"/>
      <c r="AN91" s="58"/>
      <c r="AO91" s="58"/>
      <c r="AP91" s="58"/>
      <c r="AQ91" s="58">
        <f t="shared" si="7"/>
        <v>0</v>
      </c>
      <c r="AR91" s="24">
        <f t="shared" ref="AR91:AR102" si="12">34*1</f>
        <v>34</v>
      </c>
      <c r="AS91" s="59">
        <f t="shared" si="9"/>
        <v>0</v>
      </c>
      <c r="AT91" s="10"/>
      <c r="AU91" s="10"/>
    </row>
    <row r="92" spans="1:47" ht="12.75" customHeight="1">
      <c r="A92" s="164"/>
      <c r="B92" s="164"/>
      <c r="C92" s="21" t="s">
        <v>103</v>
      </c>
      <c r="D92" s="55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24"/>
      <c r="AJ92" s="40"/>
      <c r="AK92" s="40"/>
      <c r="AL92" s="40"/>
      <c r="AM92" s="58"/>
      <c r="AN92" s="58"/>
      <c r="AO92" s="58"/>
      <c r="AP92" s="58"/>
      <c r="AQ92" s="58">
        <f t="shared" si="7"/>
        <v>0</v>
      </c>
      <c r="AR92" s="24">
        <f t="shared" si="12"/>
        <v>34</v>
      </c>
      <c r="AS92" s="59">
        <f t="shared" si="9"/>
        <v>0</v>
      </c>
      <c r="AT92" s="10"/>
      <c r="AU92" s="10"/>
    </row>
    <row r="93" spans="1:47" ht="12.75" customHeight="1">
      <c r="A93" s="164"/>
      <c r="B93" s="165"/>
      <c r="C93" s="21" t="s">
        <v>104</v>
      </c>
      <c r="D93" s="61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24"/>
      <c r="AJ93" s="40"/>
      <c r="AK93" s="40"/>
      <c r="AL93" s="40"/>
      <c r="AM93" s="58"/>
      <c r="AN93" s="58"/>
      <c r="AO93" s="58"/>
      <c r="AP93" s="58"/>
      <c r="AQ93" s="58">
        <f t="shared" si="7"/>
        <v>0</v>
      </c>
      <c r="AR93" s="24">
        <f t="shared" si="12"/>
        <v>34</v>
      </c>
      <c r="AS93" s="59">
        <f t="shared" si="9"/>
        <v>0</v>
      </c>
      <c r="AT93" s="10"/>
      <c r="AU93" s="10"/>
    </row>
    <row r="94" spans="1:47" ht="12.75" customHeight="1">
      <c r="A94" s="164"/>
      <c r="B94" s="169" t="s">
        <v>91</v>
      </c>
      <c r="C94" s="21" t="s">
        <v>102</v>
      </c>
      <c r="D94" s="61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24"/>
      <c r="AJ94" s="40"/>
      <c r="AK94" s="40"/>
      <c r="AL94" s="40"/>
      <c r="AM94" s="58"/>
      <c r="AN94" s="58"/>
      <c r="AO94" s="58"/>
      <c r="AP94" s="58"/>
      <c r="AQ94" s="58">
        <f t="shared" si="7"/>
        <v>0</v>
      </c>
      <c r="AR94" s="24">
        <f t="shared" si="12"/>
        <v>34</v>
      </c>
      <c r="AS94" s="59">
        <f t="shared" si="9"/>
        <v>0</v>
      </c>
      <c r="AT94" s="10"/>
      <c r="AU94" s="10"/>
    </row>
    <row r="95" spans="1:47" ht="12.75" customHeight="1">
      <c r="A95" s="164"/>
      <c r="B95" s="164"/>
      <c r="C95" s="21" t="s">
        <v>103</v>
      </c>
      <c r="D95" s="61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24"/>
      <c r="AJ95" s="40"/>
      <c r="AK95" s="40"/>
      <c r="AL95" s="40"/>
      <c r="AM95" s="58"/>
      <c r="AN95" s="58"/>
      <c r="AO95" s="58"/>
      <c r="AP95" s="58"/>
      <c r="AQ95" s="58">
        <f t="shared" si="7"/>
        <v>0</v>
      </c>
      <c r="AR95" s="24">
        <f t="shared" si="12"/>
        <v>34</v>
      </c>
      <c r="AS95" s="59">
        <f t="shared" si="9"/>
        <v>0</v>
      </c>
      <c r="AT95" s="10"/>
      <c r="AU95" s="10"/>
    </row>
    <row r="96" spans="1:47" ht="12.75" customHeight="1">
      <c r="A96" s="164"/>
      <c r="B96" s="165"/>
      <c r="C96" s="21" t="s">
        <v>104</v>
      </c>
      <c r="D96" s="61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24"/>
      <c r="AJ96" s="40"/>
      <c r="AK96" s="40"/>
      <c r="AL96" s="40"/>
      <c r="AM96" s="58"/>
      <c r="AN96" s="58"/>
      <c r="AO96" s="58"/>
      <c r="AP96" s="58"/>
      <c r="AQ96" s="58">
        <f t="shared" si="7"/>
        <v>0</v>
      </c>
      <c r="AR96" s="24">
        <f t="shared" si="12"/>
        <v>34</v>
      </c>
      <c r="AS96" s="59">
        <f t="shared" si="9"/>
        <v>0</v>
      </c>
      <c r="AT96" s="10"/>
      <c r="AU96" s="10"/>
    </row>
    <row r="97" spans="1:47" ht="12.75" customHeight="1">
      <c r="A97" s="164"/>
      <c r="B97" s="169" t="s">
        <v>92</v>
      </c>
      <c r="C97" s="21" t="s">
        <v>102</v>
      </c>
      <c r="D97" s="61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24"/>
      <c r="AJ97" s="40"/>
      <c r="AK97" s="40"/>
      <c r="AL97" s="40"/>
      <c r="AM97" s="58"/>
      <c r="AN97" s="58"/>
      <c r="AO97" s="58"/>
      <c r="AP97" s="58"/>
      <c r="AQ97" s="58">
        <f t="shared" si="7"/>
        <v>0</v>
      </c>
      <c r="AR97" s="24">
        <f t="shared" si="12"/>
        <v>34</v>
      </c>
      <c r="AS97" s="59">
        <f t="shared" si="9"/>
        <v>0</v>
      </c>
      <c r="AT97" s="10"/>
      <c r="AU97" s="10"/>
    </row>
    <row r="98" spans="1:47" ht="12.75" customHeight="1">
      <c r="A98" s="164"/>
      <c r="B98" s="164"/>
      <c r="C98" s="21" t="s">
        <v>103</v>
      </c>
      <c r="D98" s="61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24"/>
      <c r="AJ98" s="40"/>
      <c r="AK98" s="40"/>
      <c r="AL98" s="40"/>
      <c r="AM98" s="58"/>
      <c r="AN98" s="58"/>
      <c r="AO98" s="58"/>
      <c r="AP98" s="58"/>
      <c r="AQ98" s="58">
        <f t="shared" si="7"/>
        <v>0</v>
      </c>
      <c r="AR98" s="24">
        <f t="shared" si="12"/>
        <v>34</v>
      </c>
      <c r="AS98" s="59">
        <f t="shared" si="9"/>
        <v>0</v>
      </c>
      <c r="AT98" s="10"/>
      <c r="AU98" s="10"/>
    </row>
    <row r="99" spans="1:47" ht="12.75" customHeight="1">
      <c r="A99" s="164"/>
      <c r="B99" s="165"/>
      <c r="C99" s="21" t="s">
        <v>104</v>
      </c>
      <c r="D99" s="61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24"/>
      <c r="AJ99" s="40"/>
      <c r="AK99" s="40"/>
      <c r="AL99" s="40"/>
      <c r="AM99" s="58"/>
      <c r="AN99" s="58"/>
      <c r="AO99" s="58"/>
      <c r="AP99" s="58"/>
      <c r="AQ99" s="58">
        <f t="shared" si="7"/>
        <v>0</v>
      </c>
      <c r="AR99" s="24">
        <f t="shared" si="12"/>
        <v>34</v>
      </c>
      <c r="AS99" s="59">
        <f t="shared" si="9"/>
        <v>0</v>
      </c>
      <c r="AT99" s="10"/>
      <c r="AU99" s="10"/>
    </row>
    <row r="100" spans="1:47" ht="12.75" customHeight="1">
      <c r="A100" s="164"/>
      <c r="B100" s="169" t="s">
        <v>93</v>
      </c>
      <c r="C100" s="21" t="s">
        <v>102</v>
      </c>
      <c r="D100" s="61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24"/>
      <c r="AJ100" s="40"/>
      <c r="AK100" s="40"/>
      <c r="AL100" s="40"/>
      <c r="AM100" s="58"/>
      <c r="AN100" s="58"/>
      <c r="AO100" s="58"/>
      <c r="AP100" s="58"/>
      <c r="AQ100" s="58">
        <f t="shared" si="7"/>
        <v>0</v>
      </c>
      <c r="AR100" s="24">
        <f t="shared" si="12"/>
        <v>34</v>
      </c>
      <c r="AS100" s="59">
        <f t="shared" si="9"/>
        <v>0</v>
      </c>
      <c r="AT100" s="10"/>
      <c r="AU100" s="10"/>
    </row>
    <row r="101" spans="1:47" ht="12.75" customHeight="1">
      <c r="A101" s="164"/>
      <c r="B101" s="164"/>
      <c r="C101" s="21" t="s">
        <v>103</v>
      </c>
      <c r="D101" s="61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24"/>
      <c r="AG101" s="24"/>
      <c r="AH101" s="40"/>
      <c r="AI101" s="40"/>
      <c r="AJ101" s="58"/>
      <c r="AK101" s="24"/>
      <c r="AL101" s="40"/>
      <c r="AM101" s="58"/>
      <c r="AN101" s="58"/>
      <c r="AO101" s="58"/>
      <c r="AP101" s="58"/>
      <c r="AQ101" s="58">
        <f t="shared" si="7"/>
        <v>0</v>
      </c>
      <c r="AR101" s="24">
        <f t="shared" si="12"/>
        <v>34</v>
      </c>
      <c r="AS101" s="59">
        <f t="shared" si="9"/>
        <v>0</v>
      </c>
      <c r="AT101" s="10"/>
      <c r="AU101" s="10"/>
    </row>
    <row r="102" spans="1:47" ht="12.75" customHeight="1">
      <c r="A102" s="164"/>
      <c r="B102" s="165"/>
      <c r="C102" s="21" t="s">
        <v>104</v>
      </c>
      <c r="D102" s="55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24"/>
      <c r="AI102" s="24"/>
      <c r="AJ102" s="58"/>
      <c r="AK102" s="40"/>
      <c r="AL102" s="40"/>
      <c r="AM102" s="58"/>
      <c r="AN102" s="58"/>
      <c r="AO102" s="58"/>
      <c r="AP102" s="58"/>
      <c r="AQ102" s="58">
        <f t="shared" si="7"/>
        <v>0</v>
      </c>
      <c r="AR102" s="24">
        <f t="shared" si="12"/>
        <v>34</v>
      </c>
      <c r="AS102" s="59">
        <f t="shared" si="9"/>
        <v>0</v>
      </c>
      <c r="AT102" s="10"/>
      <c r="AU102" s="10"/>
    </row>
    <row r="103" spans="1:47" ht="12.75" customHeight="1">
      <c r="A103" s="164"/>
      <c r="B103" s="169" t="s">
        <v>94</v>
      </c>
      <c r="C103" s="21" t="s">
        <v>102</v>
      </c>
      <c r="D103" s="55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24"/>
      <c r="AI103" s="24"/>
      <c r="AJ103" s="58"/>
      <c r="AK103" s="40"/>
      <c r="AL103" s="40"/>
      <c r="AM103" s="58"/>
      <c r="AN103" s="58"/>
      <c r="AO103" s="58"/>
      <c r="AP103" s="58"/>
      <c r="AQ103" s="58">
        <f t="shared" si="7"/>
        <v>0</v>
      </c>
      <c r="AR103" s="24">
        <f t="shared" ref="AR103:AR105" si="13">34*2</f>
        <v>68</v>
      </c>
      <c r="AS103" s="59">
        <f t="shared" si="9"/>
        <v>0</v>
      </c>
      <c r="AT103" s="10"/>
      <c r="AU103" s="10"/>
    </row>
    <row r="104" spans="1:47" ht="12.75" customHeight="1">
      <c r="A104" s="164"/>
      <c r="B104" s="164"/>
      <c r="C104" s="21" t="s">
        <v>103</v>
      </c>
      <c r="D104" s="55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24"/>
      <c r="AI104" s="24"/>
      <c r="AJ104" s="58"/>
      <c r="AK104" s="40"/>
      <c r="AL104" s="40"/>
      <c r="AM104" s="58"/>
      <c r="AN104" s="58"/>
      <c r="AO104" s="58"/>
      <c r="AP104" s="58"/>
      <c r="AQ104" s="58">
        <f t="shared" si="7"/>
        <v>0</v>
      </c>
      <c r="AR104" s="24">
        <f t="shared" si="13"/>
        <v>68</v>
      </c>
      <c r="AS104" s="59">
        <f t="shared" si="9"/>
        <v>0</v>
      </c>
      <c r="AT104" s="10"/>
      <c r="AU104" s="10"/>
    </row>
    <row r="105" spans="1:47" ht="12.75" customHeight="1">
      <c r="A105" s="165"/>
      <c r="B105" s="165"/>
      <c r="C105" s="21" t="s">
        <v>104</v>
      </c>
      <c r="D105" s="55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24"/>
      <c r="AI105" s="24"/>
      <c r="AJ105" s="58"/>
      <c r="AK105" s="40"/>
      <c r="AL105" s="40"/>
      <c r="AM105" s="58"/>
      <c r="AN105" s="58"/>
      <c r="AO105" s="58"/>
      <c r="AP105" s="58"/>
      <c r="AQ105" s="58">
        <f t="shared" si="7"/>
        <v>0</v>
      </c>
      <c r="AR105" s="24">
        <f t="shared" si="13"/>
        <v>68</v>
      </c>
      <c r="AS105" s="59">
        <f t="shared" si="9"/>
        <v>0</v>
      </c>
      <c r="AT105" s="10"/>
      <c r="AU105" s="10"/>
    </row>
    <row r="106" spans="1:47" ht="27" customHeight="1">
      <c r="A106" s="52"/>
      <c r="B106" s="53"/>
      <c r="C106" s="53"/>
      <c r="D106" s="53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2"/>
      <c r="AN106" s="52"/>
      <c r="AO106" s="52"/>
      <c r="AP106" s="52"/>
      <c r="AQ106" s="52"/>
      <c r="AR106" s="52"/>
      <c r="AS106" s="52"/>
      <c r="AT106" s="10"/>
      <c r="AU106" s="10"/>
    </row>
    <row r="107" spans="1:47" ht="90.75" customHeight="1">
      <c r="A107" s="173" t="s">
        <v>106</v>
      </c>
      <c r="B107" s="161"/>
      <c r="C107" s="161"/>
      <c r="D107" s="162"/>
      <c r="E107" s="160" t="s">
        <v>56</v>
      </c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2"/>
      <c r="AQ107" s="163" t="s">
        <v>60</v>
      </c>
      <c r="AR107" s="163" t="s">
        <v>64</v>
      </c>
      <c r="AS107" s="178" t="s">
        <v>66</v>
      </c>
      <c r="AT107" s="10"/>
      <c r="AU107" s="10"/>
    </row>
    <row r="108" spans="1:47" ht="21" customHeight="1">
      <c r="A108" s="170" t="s">
        <v>67</v>
      </c>
      <c r="B108" s="143"/>
      <c r="C108" s="144"/>
      <c r="D108" s="19" t="s">
        <v>69</v>
      </c>
      <c r="E108" s="168" t="s">
        <v>70</v>
      </c>
      <c r="F108" s="161"/>
      <c r="G108" s="161"/>
      <c r="H108" s="162"/>
      <c r="I108" s="168" t="s">
        <v>71</v>
      </c>
      <c r="J108" s="161"/>
      <c r="K108" s="161"/>
      <c r="L108" s="162"/>
      <c r="M108" s="168" t="s">
        <v>72</v>
      </c>
      <c r="N108" s="161"/>
      <c r="O108" s="161"/>
      <c r="P108" s="162"/>
      <c r="Q108" s="168" t="s">
        <v>73</v>
      </c>
      <c r="R108" s="161"/>
      <c r="S108" s="161"/>
      <c r="T108" s="162"/>
      <c r="U108" s="168" t="s">
        <v>74</v>
      </c>
      <c r="V108" s="161"/>
      <c r="W108" s="162"/>
      <c r="X108" s="168" t="s">
        <v>75</v>
      </c>
      <c r="Y108" s="161"/>
      <c r="Z108" s="161"/>
      <c r="AA108" s="162"/>
      <c r="AB108" s="168" t="s">
        <v>76</v>
      </c>
      <c r="AC108" s="161"/>
      <c r="AD108" s="162"/>
      <c r="AE108" s="168" t="s">
        <v>77</v>
      </c>
      <c r="AF108" s="161"/>
      <c r="AG108" s="161"/>
      <c r="AH108" s="161"/>
      <c r="AI108" s="162"/>
      <c r="AJ108" s="168" t="s">
        <v>78</v>
      </c>
      <c r="AK108" s="161"/>
      <c r="AL108" s="162"/>
      <c r="AM108" s="168" t="s">
        <v>79</v>
      </c>
      <c r="AN108" s="161"/>
      <c r="AO108" s="161"/>
      <c r="AP108" s="162"/>
      <c r="AQ108" s="164"/>
      <c r="AR108" s="164"/>
      <c r="AS108" s="164"/>
      <c r="AT108" s="10"/>
      <c r="AU108" s="10"/>
    </row>
    <row r="109" spans="1:47" ht="15" customHeight="1">
      <c r="A109" s="148"/>
      <c r="B109" s="149"/>
      <c r="C109" s="150"/>
      <c r="D109" s="19" t="s">
        <v>80</v>
      </c>
      <c r="E109" s="20">
        <v>1</v>
      </c>
      <c r="F109" s="20">
        <v>2</v>
      </c>
      <c r="G109" s="20">
        <v>3</v>
      </c>
      <c r="H109" s="20">
        <v>4</v>
      </c>
      <c r="I109" s="20">
        <v>5</v>
      </c>
      <c r="J109" s="20">
        <v>6</v>
      </c>
      <c r="K109" s="20">
        <v>7</v>
      </c>
      <c r="L109" s="20">
        <v>8</v>
      </c>
      <c r="M109" s="20">
        <v>9</v>
      </c>
      <c r="N109" s="48">
        <v>10</v>
      </c>
      <c r="O109" s="48">
        <v>1</v>
      </c>
      <c r="P109" s="48">
        <v>12</v>
      </c>
      <c r="Q109" s="48">
        <v>13</v>
      </c>
      <c r="R109" s="48">
        <v>14</v>
      </c>
      <c r="S109" s="48">
        <v>15</v>
      </c>
      <c r="T109" s="48">
        <v>16</v>
      </c>
      <c r="U109" s="48">
        <v>17</v>
      </c>
      <c r="V109" s="48">
        <v>18</v>
      </c>
      <c r="W109" s="48">
        <v>19</v>
      </c>
      <c r="X109" s="48">
        <v>20</v>
      </c>
      <c r="Y109" s="48">
        <v>21</v>
      </c>
      <c r="Z109" s="48">
        <v>22</v>
      </c>
      <c r="AA109" s="48">
        <v>23</v>
      </c>
      <c r="AB109" s="48">
        <v>24</v>
      </c>
      <c r="AC109" s="48">
        <v>25</v>
      </c>
      <c r="AD109" s="48">
        <v>26</v>
      </c>
      <c r="AE109" s="48">
        <v>27</v>
      </c>
      <c r="AF109" s="48">
        <v>28</v>
      </c>
      <c r="AG109" s="48">
        <v>29</v>
      </c>
      <c r="AH109" s="48">
        <v>30</v>
      </c>
      <c r="AI109" s="48">
        <v>31</v>
      </c>
      <c r="AJ109" s="48">
        <v>32</v>
      </c>
      <c r="AK109" s="48">
        <v>33</v>
      </c>
      <c r="AL109" s="48">
        <v>34</v>
      </c>
      <c r="AM109" s="20">
        <v>35</v>
      </c>
      <c r="AN109" s="20">
        <v>36</v>
      </c>
      <c r="AO109" s="20">
        <v>37</v>
      </c>
      <c r="AP109" s="20">
        <v>38</v>
      </c>
      <c r="AQ109" s="165"/>
      <c r="AR109" s="165"/>
      <c r="AS109" s="165"/>
      <c r="AT109" s="10"/>
      <c r="AU109" s="10"/>
    </row>
    <row r="110" spans="1:47" ht="14.25" customHeight="1">
      <c r="A110" s="174" t="s">
        <v>81</v>
      </c>
      <c r="B110" s="169" t="s">
        <v>82</v>
      </c>
      <c r="C110" s="29" t="s">
        <v>107</v>
      </c>
      <c r="D110" s="55"/>
      <c r="E110" s="40"/>
      <c r="F110" s="28">
        <v>1</v>
      </c>
      <c r="G110" s="40"/>
      <c r="H110" s="40"/>
      <c r="I110" s="40"/>
      <c r="J110" s="40"/>
      <c r="K110" s="28">
        <v>1</v>
      </c>
      <c r="L110" s="40"/>
      <c r="M110" s="40"/>
      <c r="N110" s="28">
        <v>1</v>
      </c>
      <c r="O110" s="26"/>
      <c r="P110" s="26"/>
      <c r="Q110" s="28">
        <v>1</v>
      </c>
      <c r="R110" s="40"/>
      <c r="S110" s="40"/>
      <c r="T110" s="28">
        <v>1</v>
      </c>
      <c r="U110" s="40"/>
      <c r="V110" s="28">
        <v>1</v>
      </c>
      <c r="W110" s="40"/>
      <c r="X110" s="28">
        <v>1</v>
      </c>
      <c r="Y110" s="40"/>
      <c r="Z110" s="40"/>
      <c r="AA110" s="40"/>
      <c r="AB110" s="28">
        <v>1</v>
      </c>
      <c r="AC110" s="40"/>
      <c r="AD110" s="28">
        <v>1</v>
      </c>
      <c r="AE110" s="40"/>
      <c r="AF110" s="28">
        <v>1</v>
      </c>
      <c r="AG110" s="40"/>
      <c r="AH110" s="56">
        <v>1</v>
      </c>
      <c r="AI110" s="28">
        <v>1</v>
      </c>
      <c r="AJ110" s="40"/>
      <c r="AK110" s="40"/>
      <c r="AL110" s="28">
        <v>1</v>
      </c>
      <c r="AM110" s="58"/>
      <c r="AN110" s="58"/>
      <c r="AO110" s="58"/>
      <c r="AP110" s="58"/>
      <c r="AQ110" s="58">
        <f t="shared" ref="AQ110:AQ144" si="14">SUM(E110:AP110)</f>
        <v>13</v>
      </c>
      <c r="AR110" s="24">
        <f t="shared" ref="AR110:AR111" si="15">34*5</f>
        <v>170</v>
      </c>
      <c r="AS110" s="59">
        <f t="shared" ref="AS110:AS144" si="16">AQ110/AR110</f>
        <v>7.6470588235294124E-2</v>
      </c>
      <c r="AT110" s="10"/>
      <c r="AU110" s="10"/>
    </row>
    <row r="111" spans="1:47" ht="17.25" customHeight="1">
      <c r="A111" s="164"/>
      <c r="B111" s="164"/>
      <c r="C111" s="29" t="s">
        <v>108</v>
      </c>
      <c r="D111" s="55"/>
      <c r="E111" s="40"/>
      <c r="F111" s="28">
        <v>1</v>
      </c>
      <c r="G111" s="40"/>
      <c r="H111" s="40"/>
      <c r="I111" s="40"/>
      <c r="J111" s="40"/>
      <c r="K111" s="28">
        <v>1</v>
      </c>
      <c r="L111" s="40"/>
      <c r="M111" s="40"/>
      <c r="N111" s="28">
        <v>1</v>
      </c>
      <c r="O111" s="26"/>
      <c r="P111" s="26"/>
      <c r="Q111" s="28">
        <v>1</v>
      </c>
      <c r="R111" s="40"/>
      <c r="S111" s="40"/>
      <c r="T111" s="28">
        <v>1</v>
      </c>
      <c r="U111" s="40"/>
      <c r="V111" s="28">
        <v>1</v>
      </c>
      <c r="W111" s="40"/>
      <c r="X111" s="28">
        <v>1</v>
      </c>
      <c r="Y111" s="40"/>
      <c r="Z111" s="40"/>
      <c r="AA111" s="40"/>
      <c r="AB111" s="28">
        <v>1</v>
      </c>
      <c r="AC111" s="40"/>
      <c r="AD111" s="28">
        <v>1</v>
      </c>
      <c r="AE111" s="40"/>
      <c r="AF111" s="28">
        <v>1</v>
      </c>
      <c r="AG111" s="40"/>
      <c r="AH111" s="56">
        <v>1</v>
      </c>
      <c r="AI111" s="28">
        <v>1</v>
      </c>
      <c r="AJ111" s="40"/>
      <c r="AK111" s="40"/>
      <c r="AL111" s="28">
        <v>1</v>
      </c>
      <c r="AM111" s="58"/>
      <c r="AN111" s="58"/>
      <c r="AO111" s="58"/>
      <c r="AP111" s="58"/>
      <c r="AQ111" s="58">
        <f t="shared" si="14"/>
        <v>13</v>
      </c>
      <c r="AR111" s="24">
        <f t="shared" si="15"/>
        <v>170</v>
      </c>
      <c r="AS111" s="59">
        <f t="shared" si="16"/>
        <v>7.6470588235294124E-2</v>
      </c>
      <c r="AT111" s="10"/>
      <c r="AU111" s="10"/>
    </row>
    <row r="112" spans="1:47" ht="17.25" customHeight="1">
      <c r="A112" s="164"/>
      <c r="B112" s="164"/>
      <c r="C112" s="29" t="s">
        <v>109</v>
      </c>
      <c r="D112" s="55"/>
      <c r="E112" s="40"/>
      <c r="F112" s="26"/>
      <c r="G112" s="130">
        <v>1</v>
      </c>
      <c r="H112" s="26"/>
      <c r="I112" s="26"/>
      <c r="J112" s="26"/>
      <c r="K112" s="26"/>
      <c r="L112" s="26"/>
      <c r="M112" s="26"/>
      <c r="N112" s="26"/>
      <c r="O112" s="26"/>
      <c r="P112" s="26"/>
      <c r="Q112" s="130">
        <v>1</v>
      </c>
      <c r="R112" s="26"/>
      <c r="S112" s="26"/>
      <c r="T112" s="130">
        <v>1</v>
      </c>
      <c r="U112" s="26"/>
      <c r="V112" s="26"/>
      <c r="W112" s="26"/>
      <c r="X112" s="130">
        <v>1</v>
      </c>
      <c r="Y112" s="26"/>
      <c r="Z112" s="26"/>
      <c r="AA112" s="26"/>
      <c r="AB112" s="130">
        <v>1</v>
      </c>
      <c r="AC112" s="26"/>
      <c r="AD112" s="26"/>
      <c r="AE112" s="26"/>
      <c r="AF112" s="26"/>
      <c r="AG112" s="26"/>
      <c r="AH112" s="26"/>
      <c r="AI112" s="130">
        <v>1</v>
      </c>
      <c r="AJ112" s="26"/>
      <c r="AK112" s="26"/>
      <c r="AL112" s="26"/>
      <c r="AM112" s="67"/>
      <c r="AN112" s="58"/>
      <c r="AO112" s="58"/>
      <c r="AP112" s="58"/>
      <c r="AQ112" s="58">
        <f t="shared" si="14"/>
        <v>6</v>
      </c>
      <c r="AR112" s="24">
        <v>136</v>
      </c>
      <c r="AS112" s="59">
        <f t="shared" si="16"/>
        <v>4.4117647058823532E-2</v>
      </c>
      <c r="AT112" s="10"/>
      <c r="AU112" s="10"/>
    </row>
    <row r="113" spans="1:47" ht="17.25" customHeight="1">
      <c r="A113" s="164"/>
      <c r="B113" s="165"/>
      <c r="C113" s="29" t="s">
        <v>110</v>
      </c>
      <c r="D113" s="55"/>
      <c r="E113" s="40"/>
      <c r="F113" s="28">
        <v>1</v>
      </c>
      <c r="G113" s="40"/>
      <c r="H113" s="40"/>
      <c r="I113" s="40"/>
      <c r="J113" s="40"/>
      <c r="K113" s="28">
        <v>1</v>
      </c>
      <c r="L113" s="40"/>
      <c r="M113" s="40"/>
      <c r="N113" s="28">
        <v>1</v>
      </c>
      <c r="O113" s="26"/>
      <c r="P113" s="26"/>
      <c r="Q113" s="28">
        <v>1</v>
      </c>
      <c r="R113" s="40"/>
      <c r="S113" s="40"/>
      <c r="T113" s="28">
        <v>1</v>
      </c>
      <c r="U113" s="40"/>
      <c r="V113" s="28">
        <v>1</v>
      </c>
      <c r="W113" s="40"/>
      <c r="X113" s="28">
        <v>1</v>
      </c>
      <c r="Y113" s="40"/>
      <c r="Z113" s="40"/>
      <c r="AA113" s="40"/>
      <c r="AB113" s="28">
        <v>1</v>
      </c>
      <c r="AC113" s="40"/>
      <c r="AD113" s="28">
        <v>1</v>
      </c>
      <c r="AE113" s="40"/>
      <c r="AF113" s="28">
        <v>1</v>
      </c>
      <c r="AG113" s="40"/>
      <c r="AH113" s="56">
        <v>1</v>
      </c>
      <c r="AI113" s="28">
        <v>1</v>
      </c>
      <c r="AJ113" s="40"/>
      <c r="AK113" s="40"/>
      <c r="AL113" s="28">
        <v>1</v>
      </c>
      <c r="AM113" s="58"/>
      <c r="AN113" s="58"/>
      <c r="AO113" s="58"/>
      <c r="AP113" s="58"/>
      <c r="AQ113" s="58">
        <f t="shared" si="14"/>
        <v>13</v>
      </c>
      <c r="AR113" s="24">
        <f>34*5</f>
        <v>170</v>
      </c>
      <c r="AS113" s="59">
        <f t="shared" si="16"/>
        <v>7.6470588235294124E-2</v>
      </c>
      <c r="AT113" s="10"/>
      <c r="AU113" s="10"/>
    </row>
    <row r="114" spans="1:47" ht="18" customHeight="1">
      <c r="A114" s="164"/>
      <c r="B114" s="169" t="s">
        <v>111</v>
      </c>
      <c r="C114" s="29" t="s">
        <v>107</v>
      </c>
      <c r="D114" s="55"/>
      <c r="E114" s="40"/>
      <c r="F114" s="40"/>
      <c r="G114" s="40"/>
      <c r="H114" s="40"/>
      <c r="I114" s="28">
        <v>1</v>
      </c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28">
        <v>1</v>
      </c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58"/>
      <c r="AN114" s="58"/>
      <c r="AO114" s="58"/>
      <c r="AP114" s="58"/>
      <c r="AQ114" s="58">
        <f t="shared" si="14"/>
        <v>2</v>
      </c>
      <c r="AR114" s="24">
        <v>102</v>
      </c>
      <c r="AS114" s="59">
        <f t="shared" si="16"/>
        <v>1.9607843137254902E-2</v>
      </c>
      <c r="AT114" s="10"/>
      <c r="AU114" s="10"/>
    </row>
    <row r="115" spans="1:47" ht="18" customHeight="1">
      <c r="A115" s="164"/>
      <c r="B115" s="172"/>
      <c r="C115" s="29" t="s">
        <v>108</v>
      </c>
      <c r="D115" s="55"/>
      <c r="E115" s="40"/>
      <c r="F115" s="40"/>
      <c r="G115" s="40"/>
      <c r="H115" s="40"/>
      <c r="I115" s="28">
        <v>1</v>
      </c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28">
        <v>1</v>
      </c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58"/>
      <c r="AN115" s="58"/>
      <c r="AO115" s="58"/>
      <c r="AP115" s="58"/>
      <c r="AQ115" s="58">
        <f t="shared" si="14"/>
        <v>2</v>
      </c>
      <c r="AR115" s="24">
        <v>102</v>
      </c>
      <c r="AS115" s="59">
        <f t="shared" si="16"/>
        <v>1.9607843137254902E-2</v>
      </c>
      <c r="AT115" s="10"/>
      <c r="AU115" s="10"/>
    </row>
    <row r="116" spans="1:47" ht="18" customHeight="1">
      <c r="A116" s="164"/>
      <c r="B116" s="37"/>
      <c r="C116" s="29" t="s">
        <v>110</v>
      </c>
      <c r="D116" s="55"/>
      <c r="E116" s="40"/>
      <c r="F116" s="40"/>
      <c r="G116" s="40"/>
      <c r="H116" s="40"/>
      <c r="I116" s="28">
        <v>1</v>
      </c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28">
        <v>1</v>
      </c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58"/>
      <c r="AN116" s="58"/>
      <c r="AO116" s="58"/>
      <c r="AP116" s="58"/>
      <c r="AQ116" s="58">
        <f t="shared" si="14"/>
        <v>2</v>
      </c>
      <c r="AR116" s="24">
        <v>102</v>
      </c>
      <c r="AS116" s="59">
        <f t="shared" si="16"/>
        <v>1.9607843137254902E-2</v>
      </c>
      <c r="AT116" s="10"/>
      <c r="AU116" s="10"/>
    </row>
    <row r="117" spans="1:47" ht="21" customHeight="1">
      <c r="A117" s="164"/>
      <c r="B117" s="169" t="s">
        <v>112</v>
      </c>
      <c r="C117" s="29" t="s">
        <v>107</v>
      </c>
      <c r="D117" s="68"/>
      <c r="E117" s="40"/>
      <c r="F117" s="40"/>
      <c r="G117" s="40"/>
      <c r="H117" s="40"/>
      <c r="I117" s="40"/>
      <c r="J117" s="40"/>
      <c r="K117" s="40"/>
      <c r="L117" s="28">
        <v>1</v>
      </c>
      <c r="M117" s="40"/>
      <c r="N117" s="40"/>
      <c r="O117" s="40"/>
      <c r="P117" s="28">
        <v>1</v>
      </c>
      <c r="Q117" s="40"/>
      <c r="R117" s="40"/>
      <c r="S117" s="40"/>
      <c r="T117" s="28">
        <v>1</v>
      </c>
      <c r="U117" s="40"/>
      <c r="V117" s="40"/>
      <c r="W117" s="40"/>
      <c r="X117" s="40"/>
      <c r="Y117" s="40"/>
      <c r="Z117" s="28">
        <v>1</v>
      </c>
      <c r="AA117" s="40"/>
      <c r="AB117" s="40"/>
      <c r="AC117" s="40"/>
      <c r="AD117" s="28">
        <v>1</v>
      </c>
      <c r="AE117" s="40"/>
      <c r="AF117" s="40"/>
      <c r="AG117" s="40"/>
      <c r="AH117" s="40"/>
      <c r="AI117" s="40"/>
      <c r="AJ117" s="40"/>
      <c r="AK117" s="28">
        <v>1</v>
      </c>
      <c r="AL117" s="40"/>
      <c r="AM117" s="58"/>
      <c r="AN117" s="58"/>
      <c r="AO117" s="58"/>
      <c r="AP117" s="58"/>
      <c r="AQ117" s="58">
        <f t="shared" si="14"/>
        <v>6</v>
      </c>
      <c r="AR117" s="24">
        <v>68</v>
      </c>
      <c r="AS117" s="59">
        <f t="shared" si="16"/>
        <v>8.8235294117647065E-2</v>
      </c>
      <c r="AT117" s="10"/>
      <c r="AU117" s="10"/>
    </row>
    <row r="118" spans="1:47" ht="18.75" customHeight="1">
      <c r="A118" s="164"/>
      <c r="B118" s="172"/>
      <c r="C118" s="29" t="s">
        <v>108</v>
      </c>
      <c r="D118" s="68"/>
      <c r="E118" s="40"/>
      <c r="F118" s="40"/>
      <c r="G118" s="40"/>
      <c r="H118" s="40"/>
      <c r="I118" s="40"/>
      <c r="J118" s="40"/>
      <c r="K118" s="40"/>
      <c r="L118" s="28">
        <v>1</v>
      </c>
      <c r="M118" s="40"/>
      <c r="N118" s="40"/>
      <c r="O118" s="40"/>
      <c r="P118" s="28">
        <v>1</v>
      </c>
      <c r="Q118" s="40"/>
      <c r="R118" s="40"/>
      <c r="S118" s="40"/>
      <c r="T118" s="28">
        <v>1</v>
      </c>
      <c r="U118" s="40"/>
      <c r="V118" s="40"/>
      <c r="W118" s="40"/>
      <c r="X118" s="40"/>
      <c r="Y118" s="40"/>
      <c r="Z118" s="28">
        <v>1</v>
      </c>
      <c r="AA118" s="40"/>
      <c r="AB118" s="40"/>
      <c r="AC118" s="40"/>
      <c r="AD118" s="28">
        <v>1</v>
      </c>
      <c r="AE118" s="40"/>
      <c r="AF118" s="40"/>
      <c r="AG118" s="40"/>
      <c r="AH118" s="40"/>
      <c r="AI118" s="40"/>
      <c r="AJ118" s="40"/>
      <c r="AK118" s="28">
        <v>1</v>
      </c>
      <c r="AL118" s="40"/>
      <c r="AM118" s="58"/>
      <c r="AN118" s="58"/>
      <c r="AO118" s="58"/>
      <c r="AP118" s="58"/>
      <c r="AQ118" s="58">
        <f t="shared" si="14"/>
        <v>6</v>
      </c>
      <c r="AR118" s="24">
        <v>68</v>
      </c>
      <c r="AS118" s="59">
        <f t="shared" si="16"/>
        <v>8.8235294117647065E-2</v>
      </c>
      <c r="AT118" s="10"/>
      <c r="AU118" s="10"/>
    </row>
    <row r="119" spans="1:47" ht="18.75" customHeight="1">
      <c r="A119" s="164"/>
      <c r="B119" s="37"/>
      <c r="C119" s="29" t="s">
        <v>110</v>
      </c>
      <c r="D119" s="55"/>
      <c r="E119" s="40"/>
      <c r="F119" s="40"/>
      <c r="G119" s="40"/>
      <c r="H119" s="40"/>
      <c r="I119" s="40"/>
      <c r="J119" s="40"/>
      <c r="K119" s="40"/>
      <c r="L119" s="28">
        <v>1</v>
      </c>
      <c r="M119" s="40"/>
      <c r="N119" s="40"/>
      <c r="O119" s="40"/>
      <c r="P119" s="28">
        <v>1</v>
      </c>
      <c r="Q119" s="40"/>
      <c r="R119" s="40"/>
      <c r="S119" s="40"/>
      <c r="T119" s="28">
        <v>1</v>
      </c>
      <c r="U119" s="40"/>
      <c r="V119" s="40"/>
      <c r="W119" s="40"/>
      <c r="X119" s="40"/>
      <c r="Y119" s="40"/>
      <c r="Z119" s="28">
        <v>1</v>
      </c>
      <c r="AA119" s="40"/>
      <c r="AB119" s="40"/>
      <c r="AC119" s="40"/>
      <c r="AD119" s="28">
        <v>1</v>
      </c>
      <c r="AE119" s="40"/>
      <c r="AF119" s="40"/>
      <c r="AG119" s="40"/>
      <c r="AH119" s="40"/>
      <c r="AI119" s="40"/>
      <c r="AJ119" s="40"/>
      <c r="AK119" s="28">
        <v>1</v>
      </c>
      <c r="AL119" s="40"/>
      <c r="AM119" s="58"/>
      <c r="AN119" s="58"/>
      <c r="AO119" s="58"/>
      <c r="AP119" s="58"/>
      <c r="AQ119" s="58">
        <f t="shared" si="14"/>
        <v>6</v>
      </c>
      <c r="AR119" s="24">
        <v>68</v>
      </c>
      <c r="AS119" s="59">
        <f t="shared" si="16"/>
        <v>8.8235294117647065E-2</v>
      </c>
      <c r="AT119" s="10"/>
      <c r="AU119" s="10"/>
    </row>
    <row r="120" spans="1:47" ht="21" customHeight="1">
      <c r="A120" s="164"/>
      <c r="B120" s="169" t="s">
        <v>87</v>
      </c>
      <c r="C120" s="29" t="s">
        <v>107</v>
      </c>
      <c r="D120" s="55"/>
      <c r="E120" s="40"/>
      <c r="F120" s="40"/>
      <c r="G120" s="40"/>
      <c r="H120" s="40"/>
      <c r="I120" s="40"/>
      <c r="J120" s="40"/>
      <c r="K120" s="40"/>
      <c r="L120" s="40"/>
      <c r="M120" s="30">
        <v>1</v>
      </c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30">
        <v>1</v>
      </c>
      <c r="Z120" s="40"/>
      <c r="AA120" s="40"/>
      <c r="AB120" s="40"/>
      <c r="AC120" s="40"/>
      <c r="AD120" s="40"/>
      <c r="AE120" s="40"/>
      <c r="AF120" s="40"/>
      <c r="AG120" s="40"/>
      <c r="AH120" s="56">
        <v>1</v>
      </c>
      <c r="AI120" s="30">
        <v>1</v>
      </c>
      <c r="AJ120" s="58"/>
      <c r="AK120" s="30">
        <v>1</v>
      </c>
      <c r="AL120" s="40"/>
      <c r="AM120" s="58"/>
      <c r="AN120" s="58"/>
      <c r="AO120" s="58"/>
      <c r="AP120" s="58"/>
      <c r="AQ120" s="58">
        <f t="shared" si="14"/>
        <v>5</v>
      </c>
      <c r="AR120" s="24">
        <f t="shared" ref="AR120:AR121" si="17">34*5</f>
        <v>170</v>
      </c>
      <c r="AS120" s="59">
        <f t="shared" si="16"/>
        <v>2.9411764705882353E-2</v>
      </c>
      <c r="AT120" s="10"/>
      <c r="AU120" s="10"/>
    </row>
    <row r="121" spans="1:47" ht="21" customHeight="1">
      <c r="A121" s="164"/>
      <c r="B121" s="164"/>
      <c r="C121" s="29" t="s">
        <v>108</v>
      </c>
      <c r="D121" s="55"/>
      <c r="E121" s="40"/>
      <c r="F121" s="40"/>
      <c r="G121" s="40"/>
      <c r="H121" s="40"/>
      <c r="I121" s="40"/>
      <c r="J121" s="40"/>
      <c r="K121" s="40"/>
      <c r="L121" s="40"/>
      <c r="M121" s="30">
        <v>1</v>
      </c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30">
        <v>1</v>
      </c>
      <c r="Z121" s="40"/>
      <c r="AA121" s="40"/>
      <c r="AB121" s="40"/>
      <c r="AC121" s="40"/>
      <c r="AD121" s="40"/>
      <c r="AE121" s="40"/>
      <c r="AF121" s="40"/>
      <c r="AG121" s="40"/>
      <c r="AH121" s="56">
        <v>1</v>
      </c>
      <c r="AI121" s="30">
        <v>1</v>
      </c>
      <c r="AJ121" s="58"/>
      <c r="AK121" s="30">
        <v>1</v>
      </c>
      <c r="AL121" s="40"/>
      <c r="AM121" s="58"/>
      <c r="AN121" s="58"/>
      <c r="AO121" s="58"/>
      <c r="AP121" s="58"/>
      <c r="AQ121" s="58">
        <f t="shared" si="14"/>
        <v>5</v>
      </c>
      <c r="AR121" s="24">
        <f t="shared" si="17"/>
        <v>170</v>
      </c>
      <c r="AS121" s="59">
        <f t="shared" si="16"/>
        <v>2.9411764705882353E-2</v>
      </c>
      <c r="AT121" s="10"/>
      <c r="AU121" s="10"/>
    </row>
    <row r="122" spans="1:47" ht="21" customHeight="1">
      <c r="A122" s="164"/>
      <c r="B122" s="164"/>
      <c r="C122" s="29" t="s">
        <v>109</v>
      </c>
      <c r="D122" s="55"/>
      <c r="E122" s="40"/>
      <c r="F122" s="40"/>
      <c r="G122" s="40"/>
      <c r="H122" s="40"/>
      <c r="I122" s="28">
        <v>1</v>
      </c>
      <c r="J122" s="40"/>
      <c r="K122" s="26"/>
      <c r="L122" s="26"/>
      <c r="M122" s="26"/>
      <c r="N122" s="28">
        <v>1</v>
      </c>
      <c r="O122" s="26"/>
      <c r="P122" s="26"/>
      <c r="Q122" s="28">
        <v>1</v>
      </c>
      <c r="R122" s="26"/>
      <c r="S122" s="26"/>
      <c r="T122" s="26"/>
      <c r="U122" s="26"/>
      <c r="V122" s="26"/>
      <c r="W122" s="28">
        <v>1</v>
      </c>
      <c r="X122" s="26"/>
      <c r="Y122" s="26"/>
      <c r="Z122" s="26"/>
      <c r="AA122" s="28">
        <v>1</v>
      </c>
      <c r="AB122" s="26"/>
      <c r="AC122" s="26"/>
      <c r="AD122" s="26"/>
      <c r="AE122" s="28">
        <v>1</v>
      </c>
      <c r="AF122" s="26"/>
      <c r="AG122" s="26"/>
      <c r="AH122" s="26"/>
      <c r="AI122" s="26"/>
      <c r="AJ122" s="67"/>
      <c r="AK122" s="26"/>
      <c r="AL122" s="28">
        <v>1</v>
      </c>
      <c r="AM122" s="67"/>
      <c r="AN122" s="58"/>
      <c r="AO122" s="58"/>
      <c r="AP122" s="58"/>
      <c r="AQ122" s="58">
        <f t="shared" si="14"/>
        <v>7</v>
      </c>
      <c r="AR122" s="24">
        <v>136</v>
      </c>
      <c r="AS122" s="59">
        <f t="shared" si="16"/>
        <v>5.1470588235294115E-2</v>
      </c>
      <c r="AT122" s="10"/>
      <c r="AU122" s="10"/>
    </row>
    <row r="123" spans="1:47" ht="21" customHeight="1">
      <c r="A123" s="164"/>
      <c r="B123" s="165"/>
      <c r="C123" s="29" t="s">
        <v>110</v>
      </c>
      <c r="D123" s="55"/>
      <c r="E123" s="40"/>
      <c r="F123" s="40"/>
      <c r="G123" s="40"/>
      <c r="H123" s="40"/>
      <c r="I123" s="40"/>
      <c r="J123" s="40"/>
      <c r="K123" s="40"/>
      <c r="L123" s="40"/>
      <c r="M123" s="30">
        <v>1</v>
      </c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30">
        <v>1</v>
      </c>
      <c r="Z123" s="40"/>
      <c r="AA123" s="40"/>
      <c r="AB123" s="40"/>
      <c r="AC123" s="40"/>
      <c r="AD123" s="40"/>
      <c r="AE123" s="40"/>
      <c r="AF123" s="40"/>
      <c r="AG123" s="40"/>
      <c r="AH123" s="56">
        <v>1</v>
      </c>
      <c r="AI123" s="30">
        <v>1</v>
      </c>
      <c r="AJ123" s="58"/>
      <c r="AK123" s="30">
        <v>1</v>
      </c>
      <c r="AL123" s="40"/>
      <c r="AM123" s="58"/>
      <c r="AN123" s="58"/>
      <c r="AO123" s="58"/>
      <c r="AP123" s="58"/>
      <c r="AQ123" s="58">
        <f t="shared" si="14"/>
        <v>5</v>
      </c>
      <c r="AR123" s="24">
        <f>34*5</f>
        <v>170</v>
      </c>
      <c r="AS123" s="59">
        <f t="shared" si="16"/>
        <v>2.9411764705882353E-2</v>
      </c>
      <c r="AT123" s="10"/>
      <c r="AU123" s="10"/>
    </row>
    <row r="124" spans="1:47" ht="21" customHeight="1">
      <c r="A124" s="164"/>
      <c r="B124" s="169" t="s">
        <v>113</v>
      </c>
      <c r="C124" s="29" t="s">
        <v>107</v>
      </c>
      <c r="D124" s="55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30">
        <v>1</v>
      </c>
      <c r="AA124" s="40"/>
      <c r="AB124" s="40"/>
      <c r="AC124" s="40"/>
      <c r="AD124" s="40"/>
      <c r="AE124" s="40"/>
      <c r="AF124" s="40"/>
      <c r="AG124" s="40"/>
      <c r="AH124" s="40"/>
      <c r="AI124" s="58"/>
      <c r="AJ124" s="58"/>
      <c r="AK124" s="40"/>
      <c r="AL124" s="40"/>
      <c r="AM124" s="58"/>
      <c r="AN124" s="58"/>
      <c r="AO124" s="58"/>
      <c r="AP124" s="58"/>
      <c r="AQ124" s="58">
        <f t="shared" si="14"/>
        <v>1</v>
      </c>
      <c r="AR124" s="24">
        <v>102</v>
      </c>
      <c r="AS124" s="59">
        <f t="shared" si="16"/>
        <v>9.8039215686274508E-3</v>
      </c>
      <c r="AT124" s="10"/>
      <c r="AU124" s="10"/>
    </row>
    <row r="125" spans="1:47" ht="18.75" customHeight="1">
      <c r="A125" s="164"/>
      <c r="B125" s="172"/>
      <c r="C125" s="29" t="s">
        <v>108</v>
      </c>
      <c r="D125" s="61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30">
        <v>1</v>
      </c>
      <c r="AA125" s="40"/>
      <c r="AB125" s="40"/>
      <c r="AC125" s="40"/>
      <c r="AD125" s="40"/>
      <c r="AE125" s="40"/>
      <c r="AF125" s="40"/>
      <c r="AG125" s="40"/>
      <c r="AH125" s="40"/>
      <c r="AI125" s="58"/>
      <c r="AJ125" s="58"/>
      <c r="AK125" s="40"/>
      <c r="AL125" s="40"/>
      <c r="AM125" s="58"/>
      <c r="AN125" s="58"/>
      <c r="AO125" s="58"/>
      <c r="AP125" s="58"/>
      <c r="AQ125" s="58">
        <f t="shared" si="14"/>
        <v>1</v>
      </c>
      <c r="AR125" s="24">
        <v>102</v>
      </c>
      <c r="AS125" s="59">
        <f t="shared" si="16"/>
        <v>9.8039215686274508E-3</v>
      </c>
      <c r="AT125" s="10"/>
      <c r="AU125" s="10"/>
    </row>
    <row r="126" spans="1:47" ht="18.75" customHeight="1">
      <c r="A126" s="164"/>
      <c r="B126" s="37"/>
      <c r="C126" s="29" t="s">
        <v>110</v>
      </c>
      <c r="D126" s="61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30">
        <v>1</v>
      </c>
      <c r="AA126" s="40"/>
      <c r="AB126" s="40"/>
      <c r="AC126" s="40"/>
      <c r="AD126" s="40"/>
      <c r="AE126" s="40"/>
      <c r="AF126" s="40"/>
      <c r="AG126" s="40"/>
      <c r="AH126" s="40"/>
      <c r="AI126" s="58"/>
      <c r="AJ126" s="58"/>
      <c r="AK126" s="40"/>
      <c r="AL126" s="40"/>
      <c r="AM126" s="58"/>
      <c r="AN126" s="58"/>
      <c r="AO126" s="58"/>
      <c r="AP126" s="58"/>
      <c r="AQ126" s="58">
        <f t="shared" si="14"/>
        <v>1</v>
      </c>
      <c r="AR126" s="24">
        <v>102</v>
      </c>
      <c r="AS126" s="59">
        <f t="shared" si="16"/>
        <v>9.8039215686274508E-3</v>
      </c>
      <c r="AT126" s="10"/>
      <c r="AU126" s="10"/>
    </row>
    <row r="127" spans="1:47" ht="18" customHeight="1">
      <c r="A127" s="164"/>
      <c r="B127" s="169" t="s">
        <v>114</v>
      </c>
      <c r="C127" s="29" t="s">
        <v>107</v>
      </c>
      <c r="D127" s="55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186"/>
      <c r="P127" s="40"/>
      <c r="Q127" s="40"/>
      <c r="R127" s="131"/>
      <c r="S127" s="40"/>
      <c r="T127" s="40"/>
      <c r="U127" s="40"/>
      <c r="V127" s="40"/>
      <c r="W127" s="40"/>
      <c r="X127" s="30">
        <v>1</v>
      </c>
      <c r="Y127" s="40"/>
      <c r="Z127" s="40"/>
      <c r="AA127" s="40"/>
      <c r="AB127" s="40"/>
      <c r="AC127" s="40"/>
      <c r="AD127" s="40"/>
      <c r="AE127" s="40"/>
      <c r="AF127" s="30">
        <v>1</v>
      </c>
      <c r="AG127" s="40"/>
      <c r="AH127" s="40"/>
      <c r="AI127" s="29"/>
      <c r="AJ127" s="24"/>
      <c r="AK127" s="40"/>
      <c r="AL127" s="30">
        <v>1</v>
      </c>
      <c r="AM127" s="58"/>
      <c r="AN127" s="58"/>
      <c r="AO127" s="58"/>
      <c r="AP127" s="58"/>
      <c r="AQ127" s="58">
        <f t="shared" si="14"/>
        <v>3</v>
      </c>
      <c r="AR127" s="24">
        <v>34</v>
      </c>
      <c r="AS127" s="59">
        <f t="shared" si="16"/>
        <v>8.8235294117647065E-2</v>
      </c>
      <c r="AT127" s="10"/>
      <c r="AU127" s="10"/>
    </row>
    <row r="128" spans="1:47" ht="15.75" customHeight="1">
      <c r="A128" s="164"/>
      <c r="B128" s="172"/>
      <c r="C128" s="29" t="s">
        <v>108</v>
      </c>
      <c r="D128" s="55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30">
        <v>1</v>
      </c>
      <c r="Y128" s="40"/>
      <c r="Z128" s="40"/>
      <c r="AA128" s="40"/>
      <c r="AB128" s="40"/>
      <c r="AC128" s="40"/>
      <c r="AD128" s="40"/>
      <c r="AE128" s="40"/>
      <c r="AF128" s="30">
        <v>1</v>
      </c>
      <c r="AG128" s="40"/>
      <c r="AH128" s="40"/>
      <c r="AI128" s="29"/>
      <c r="AJ128" s="24"/>
      <c r="AK128" s="40"/>
      <c r="AL128" s="30">
        <v>1</v>
      </c>
      <c r="AM128" s="58"/>
      <c r="AN128" s="58"/>
      <c r="AO128" s="58"/>
      <c r="AP128" s="58"/>
      <c r="AQ128" s="58">
        <f t="shared" si="14"/>
        <v>3</v>
      </c>
      <c r="AR128" s="24">
        <v>34</v>
      </c>
      <c r="AS128" s="59">
        <f t="shared" si="16"/>
        <v>8.8235294117647065E-2</v>
      </c>
      <c r="AT128" s="10"/>
      <c r="AU128" s="10"/>
    </row>
    <row r="129" spans="1:47" ht="15.75" customHeight="1">
      <c r="A129" s="164"/>
      <c r="B129" s="37"/>
      <c r="C129" s="29" t="s">
        <v>110</v>
      </c>
      <c r="D129" s="55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30">
        <v>1</v>
      </c>
      <c r="Y129" s="40"/>
      <c r="Z129" s="40"/>
      <c r="AA129" s="40"/>
      <c r="AB129" s="40"/>
      <c r="AC129" s="40"/>
      <c r="AD129" s="40"/>
      <c r="AE129" s="40"/>
      <c r="AF129" s="30">
        <v>1</v>
      </c>
      <c r="AG129" s="40"/>
      <c r="AH129" s="40"/>
      <c r="AI129" s="29"/>
      <c r="AJ129" s="24"/>
      <c r="AK129" s="40"/>
      <c r="AL129" s="30">
        <v>1</v>
      </c>
      <c r="AM129" s="58"/>
      <c r="AN129" s="58"/>
      <c r="AO129" s="58"/>
      <c r="AP129" s="58"/>
      <c r="AQ129" s="58">
        <f t="shared" si="14"/>
        <v>3</v>
      </c>
      <c r="AR129" s="24">
        <v>34</v>
      </c>
      <c r="AS129" s="59">
        <f t="shared" si="16"/>
        <v>8.8235294117647065E-2</v>
      </c>
      <c r="AT129" s="10"/>
      <c r="AU129" s="10"/>
    </row>
    <row r="130" spans="1:47" ht="18" customHeight="1">
      <c r="A130" s="164"/>
      <c r="B130" s="169" t="s">
        <v>115</v>
      </c>
      <c r="C130" s="29" t="s">
        <v>107</v>
      </c>
      <c r="D130" s="61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30">
        <v>1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30">
        <v>1</v>
      </c>
      <c r="AE130" s="40"/>
      <c r="AF130" s="24"/>
      <c r="AG130" s="69">
        <v>1</v>
      </c>
      <c r="AH130" s="40"/>
      <c r="AI130" s="40"/>
      <c r="AJ130" s="58"/>
      <c r="AK130" s="24"/>
      <c r="AL130" s="40"/>
      <c r="AM130" s="58"/>
      <c r="AN130" s="58"/>
      <c r="AO130" s="58"/>
      <c r="AP130" s="58"/>
      <c r="AQ130" s="58">
        <f t="shared" si="14"/>
        <v>3</v>
      </c>
      <c r="AR130" s="24">
        <f t="shared" ref="AR130:AR138" si="18">34*1</f>
        <v>34</v>
      </c>
      <c r="AS130" s="59">
        <f t="shared" si="16"/>
        <v>8.8235294117647065E-2</v>
      </c>
      <c r="AT130" s="10"/>
      <c r="AU130" s="10"/>
    </row>
    <row r="131" spans="1:47" ht="15.75" customHeight="1">
      <c r="A131" s="164"/>
      <c r="B131" s="172"/>
      <c r="C131" s="29" t="s">
        <v>108</v>
      </c>
      <c r="D131" s="61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24"/>
      <c r="AG131" s="69">
        <v>1</v>
      </c>
      <c r="AH131" s="40"/>
      <c r="AI131" s="40"/>
      <c r="AJ131" s="58"/>
      <c r="AK131" s="24"/>
      <c r="AL131" s="40"/>
      <c r="AM131" s="58"/>
      <c r="AN131" s="58"/>
      <c r="AO131" s="58"/>
      <c r="AP131" s="58"/>
      <c r="AQ131" s="58">
        <f t="shared" si="14"/>
        <v>1</v>
      </c>
      <c r="AR131" s="24">
        <f t="shared" si="18"/>
        <v>34</v>
      </c>
      <c r="AS131" s="59">
        <f t="shared" si="16"/>
        <v>2.9411764705882353E-2</v>
      </c>
      <c r="AT131" s="10"/>
      <c r="AU131" s="10"/>
    </row>
    <row r="132" spans="1:47" ht="15.75" customHeight="1">
      <c r="A132" s="164"/>
      <c r="B132" s="37"/>
      <c r="C132" s="29" t="s">
        <v>110</v>
      </c>
      <c r="D132" s="61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24"/>
      <c r="AG132" s="69">
        <v>1</v>
      </c>
      <c r="AH132" s="40"/>
      <c r="AI132" s="40"/>
      <c r="AJ132" s="58"/>
      <c r="AK132" s="24"/>
      <c r="AL132" s="40"/>
      <c r="AM132" s="58"/>
      <c r="AN132" s="58"/>
      <c r="AO132" s="58"/>
      <c r="AP132" s="58"/>
      <c r="AQ132" s="58">
        <f t="shared" si="14"/>
        <v>1</v>
      </c>
      <c r="AR132" s="24">
        <f t="shared" si="18"/>
        <v>34</v>
      </c>
      <c r="AS132" s="59">
        <f t="shared" si="16"/>
        <v>2.9411764705882353E-2</v>
      </c>
      <c r="AT132" s="10"/>
      <c r="AU132" s="10"/>
    </row>
    <row r="133" spans="1:47" ht="18" customHeight="1">
      <c r="A133" s="164"/>
      <c r="B133" s="169" t="s">
        <v>91</v>
      </c>
      <c r="C133" s="29" t="s">
        <v>107</v>
      </c>
      <c r="D133" s="61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24"/>
      <c r="AG133" s="24"/>
      <c r="AH133" s="40"/>
      <c r="AI133" s="40"/>
      <c r="AJ133" s="58"/>
      <c r="AK133" s="24"/>
      <c r="AL133" s="40"/>
      <c r="AM133" s="58"/>
      <c r="AN133" s="58"/>
      <c r="AO133" s="58"/>
      <c r="AP133" s="58"/>
      <c r="AQ133" s="58">
        <f t="shared" si="14"/>
        <v>0</v>
      </c>
      <c r="AR133" s="24">
        <f t="shared" si="18"/>
        <v>34</v>
      </c>
      <c r="AS133" s="59">
        <f t="shared" si="16"/>
        <v>0</v>
      </c>
      <c r="AT133" s="10"/>
      <c r="AU133" s="10"/>
    </row>
    <row r="134" spans="1:47" ht="14.25" customHeight="1">
      <c r="A134" s="164"/>
      <c r="B134" s="164"/>
      <c r="C134" s="29" t="s">
        <v>108</v>
      </c>
      <c r="D134" s="61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24"/>
      <c r="AG134" s="24"/>
      <c r="AH134" s="40"/>
      <c r="AI134" s="40"/>
      <c r="AJ134" s="58"/>
      <c r="AK134" s="24"/>
      <c r="AL134" s="40"/>
      <c r="AM134" s="58"/>
      <c r="AN134" s="58"/>
      <c r="AO134" s="58"/>
      <c r="AP134" s="58"/>
      <c r="AQ134" s="58">
        <f t="shared" si="14"/>
        <v>0</v>
      </c>
      <c r="AR134" s="24">
        <f t="shared" si="18"/>
        <v>34</v>
      </c>
      <c r="AS134" s="59">
        <f t="shared" si="16"/>
        <v>0</v>
      </c>
      <c r="AT134" s="10"/>
      <c r="AU134" s="10"/>
    </row>
    <row r="135" spans="1:47" ht="14.25" customHeight="1">
      <c r="A135" s="164"/>
      <c r="B135" s="165"/>
      <c r="C135" s="29" t="s">
        <v>110</v>
      </c>
      <c r="D135" s="61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24"/>
      <c r="AG135" s="24"/>
      <c r="AH135" s="40"/>
      <c r="AI135" s="40"/>
      <c r="AJ135" s="58"/>
      <c r="AK135" s="24"/>
      <c r="AL135" s="40"/>
      <c r="AM135" s="58"/>
      <c r="AN135" s="58"/>
      <c r="AO135" s="58"/>
      <c r="AP135" s="58"/>
      <c r="AQ135" s="58">
        <f t="shared" si="14"/>
        <v>0</v>
      </c>
      <c r="AR135" s="24">
        <f t="shared" si="18"/>
        <v>34</v>
      </c>
      <c r="AS135" s="59">
        <f t="shared" si="16"/>
        <v>0</v>
      </c>
      <c r="AT135" s="10"/>
      <c r="AU135" s="10"/>
    </row>
    <row r="136" spans="1:47" ht="12.75" customHeight="1">
      <c r="A136" s="164"/>
      <c r="B136" s="169" t="s">
        <v>92</v>
      </c>
      <c r="C136" s="29" t="s">
        <v>107</v>
      </c>
      <c r="D136" s="61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24"/>
      <c r="AG136" s="24"/>
      <c r="AH136" s="40"/>
      <c r="AI136" s="40"/>
      <c r="AJ136" s="58"/>
      <c r="AK136" s="24"/>
      <c r="AL136" s="40"/>
      <c r="AM136" s="58"/>
      <c r="AN136" s="58"/>
      <c r="AO136" s="58"/>
      <c r="AP136" s="58"/>
      <c r="AQ136" s="58">
        <f t="shared" si="14"/>
        <v>0</v>
      </c>
      <c r="AR136" s="24">
        <f t="shared" si="18"/>
        <v>34</v>
      </c>
      <c r="AS136" s="59">
        <f t="shared" si="16"/>
        <v>0</v>
      </c>
      <c r="AT136" s="10"/>
      <c r="AU136" s="10"/>
    </row>
    <row r="137" spans="1:47" ht="12.75" customHeight="1">
      <c r="A137" s="164"/>
      <c r="B137" s="172"/>
      <c r="C137" s="29" t="s">
        <v>108</v>
      </c>
      <c r="D137" s="61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24"/>
      <c r="AG137" s="24"/>
      <c r="AH137" s="40"/>
      <c r="AI137" s="40"/>
      <c r="AJ137" s="58"/>
      <c r="AK137" s="24"/>
      <c r="AL137" s="40"/>
      <c r="AM137" s="58"/>
      <c r="AN137" s="58"/>
      <c r="AO137" s="58"/>
      <c r="AP137" s="58"/>
      <c r="AQ137" s="58">
        <f t="shared" si="14"/>
        <v>0</v>
      </c>
      <c r="AR137" s="24">
        <f t="shared" si="18"/>
        <v>34</v>
      </c>
      <c r="AS137" s="59">
        <f t="shared" si="16"/>
        <v>0</v>
      </c>
      <c r="AT137" s="10"/>
      <c r="AU137" s="10"/>
    </row>
    <row r="138" spans="1:47" ht="12.75" customHeight="1">
      <c r="A138" s="164"/>
      <c r="B138" s="37"/>
      <c r="C138" s="29" t="s">
        <v>110</v>
      </c>
      <c r="D138" s="61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24"/>
      <c r="AG138" s="24"/>
      <c r="AH138" s="40"/>
      <c r="AI138" s="40"/>
      <c r="AJ138" s="58"/>
      <c r="AK138" s="24"/>
      <c r="AL138" s="40"/>
      <c r="AM138" s="58"/>
      <c r="AN138" s="58"/>
      <c r="AO138" s="58"/>
      <c r="AP138" s="58"/>
      <c r="AQ138" s="58">
        <f t="shared" si="14"/>
        <v>0</v>
      </c>
      <c r="AR138" s="24">
        <f t="shared" si="18"/>
        <v>34</v>
      </c>
      <c r="AS138" s="59">
        <f t="shared" si="16"/>
        <v>0</v>
      </c>
      <c r="AT138" s="10"/>
      <c r="AU138" s="10"/>
    </row>
    <row r="139" spans="1:47" ht="15" customHeight="1">
      <c r="A139" s="164"/>
      <c r="B139" s="169" t="s">
        <v>93</v>
      </c>
      <c r="C139" s="29" t="s">
        <v>107</v>
      </c>
      <c r="D139" s="55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24"/>
      <c r="AI139" s="24"/>
      <c r="AJ139" s="58"/>
      <c r="AK139" s="40"/>
      <c r="AL139" s="40"/>
      <c r="AM139" s="58"/>
      <c r="AN139" s="58"/>
      <c r="AO139" s="58"/>
      <c r="AP139" s="58"/>
      <c r="AQ139" s="58">
        <f t="shared" si="14"/>
        <v>0</v>
      </c>
      <c r="AR139" s="24">
        <f t="shared" ref="AR139:AR144" si="19">34*2</f>
        <v>68</v>
      </c>
      <c r="AS139" s="59">
        <f t="shared" si="16"/>
        <v>0</v>
      </c>
      <c r="AT139" s="10"/>
      <c r="AU139" s="10"/>
    </row>
    <row r="140" spans="1:47" ht="12.75" customHeight="1">
      <c r="A140" s="164"/>
      <c r="B140" s="164"/>
      <c r="C140" s="29" t="s">
        <v>108</v>
      </c>
      <c r="D140" s="55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24"/>
      <c r="AI140" s="24"/>
      <c r="AJ140" s="58"/>
      <c r="AK140" s="40"/>
      <c r="AL140" s="40"/>
      <c r="AM140" s="58"/>
      <c r="AN140" s="58"/>
      <c r="AO140" s="58"/>
      <c r="AP140" s="58"/>
      <c r="AQ140" s="58">
        <f t="shared" si="14"/>
        <v>0</v>
      </c>
      <c r="AR140" s="24">
        <f t="shared" si="19"/>
        <v>68</v>
      </c>
      <c r="AS140" s="59">
        <f t="shared" si="16"/>
        <v>0</v>
      </c>
      <c r="AT140" s="10"/>
      <c r="AU140" s="10"/>
    </row>
    <row r="141" spans="1:47" ht="12.75" customHeight="1">
      <c r="A141" s="164"/>
      <c r="B141" s="165"/>
      <c r="C141" s="29" t="s">
        <v>110</v>
      </c>
      <c r="D141" s="55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24"/>
      <c r="AI141" s="24"/>
      <c r="AJ141" s="58"/>
      <c r="AK141" s="40"/>
      <c r="AL141" s="40"/>
      <c r="AM141" s="58"/>
      <c r="AN141" s="58"/>
      <c r="AO141" s="58"/>
      <c r="AP141" s="58"/>
      <c r="AQ141" s="58">
        <f t="shared" si="14"/>
        <v>0</v>
      </c>
      <c r="AR141" s="24">
        <f t="shared" si="19"/>
        <v>68</v>
      </c>
      <c r="AS141" s="59">
        <f t="shared" si="16"/>
        <v>0</v>
      </c>
      <c r="AT141" s="10"/>
      <c r="AU141" s="10"/>
    </row>
    <row r="142" spans="1:47" ht="15" customHeight="1">
      <c r="A142" s="164"/>
      <c r="B142" s="169" t="s">
        <v>94</v>
      </c>
      <c r="C142" s="29" t="s">
        <v>107</v>
      </c>
      <c r="D142" s="55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24"/>
      <c r="AI142" s="24"/>
      <c r="AJ142" s="58"/>
      <c r="AK142" s="40"/>
      <c r="AL142" s="40"/>
      <c r="AM142" s="58"/>
      <c r="AN142" s="58"/>
      <c r="AO142" s="58"/>
      <c r="AP142" s="58"/>
      <c r="AQ142" s="58">
        <f t="shared" si="14"/>
        <v>0</v>
      </c>
      <c r="AR142" s="24">
        <f t="shared" si="19"/>
        <v>68</v>
      </c>
      <c r="AS142" s="59">
        <f t="shared" si="16"/>
        <v>0</v>
      </c>
      <c r="AT142" s="10"/>
      <c r="AU142" s="10"/>
    </row>
    <row r="143" spans="1:47" ht="15" customHeight="1">
      <c r="A143" s="164"/>
      <c r="B143" s="164"/>
      <c r="C143" s="29" t="s">
        <v>108</v>
      </c>
      <c r="D143" s="55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24"/>
      <c r="AI143" s="24"/>
      <c r="AJ143" s="58"/>
      <c r="AK143" s="40"/>
      <c r="AL143" s="40"/>
      <c r="AM143" s="58"/>
      <c r="AN143" s="58"/>
      <c r="AO143" s="58"/>
      <c r="AP143" s="58"/>
      <c r="AQ143" s="58">
        <f t="shared" si="14"/>
        <v>0</v>
      </c>
      <c r="AR143" s="24">
        <f t="shared" si="19"/>
        <v>68</v>
      </c>
      <c r="AS143" s="59">
        <f t="shared" si="16"/>
        <v>0</v>
      </c>
      <c r="AT143" s="10"/>
      <c r="AU143" s="10"/>
    </row>
    <row r="144" spans="1:47" ht="14.25" customHeight="1">
      <c r="A144" s="165"/>
      <c r="B144" s="172"/>
      <c r="C144" s="29" t="s">
        <v>110</v>
      </c>
      <c r="D144" s="55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24"/>
      <c r="AI144" s="24"/>
      <c r="AJ144" s="58"/>
      <c r="AK144" s="40"/>
      <c r="AL144" s="40"/>
      <c r="AM144" s="58"/>
      <c r="AN144" s="58"/>
      <c r="AO144" s="58"/>
      <c r="AP144" s="58"/>
      <c r="AQ144" s="58">
        <f t="shared" si="14"/>
        <v>0</v>
      </c>
      <c r="AR144" s="24">
        <f t="shared" si="19"/>
        <v>68</v>
      </c>
      <c r="AS144" s="59">
        <f t="shared" si="16"/>
        <v>0</v>
      </c>
      <c r="AT144" s="10"/>
      <c r="AU144" s="10"/>
    </row>
    <row r="145" spans="1:47" ht="27" customHeight="1">
      <c r="A145" s="175"/>
      <c r="B145" s="161"/>
      <c r="C145" s="161"/>
      <c r="D145" s="139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2"/>
      <c r="AN145" s="52"/>
      <c r="AO145" s="52"/>
      <c r="AP145" s="52"/>
      <c r="AQ145" s="52"/>
      <c r="AR145" s="52"/>
      <c r="AS145" s="52"/>
      <c r="AT145" s="10"/>
      <c r="AU145" s="10"/>
    </row>
    <row r="146" spans="1:47" ht="116.25" customHeight="1">
      <c r="A146" s="173" t="s">
        <v>116</v>
      </c>
      <c r="B146" s="161"/>
      <c r="C146" s="161"/>
      <c r="D146" s="162"/>
      <c r="E146" s="160" t="s">
        <v>56</v>
      </c>
      <c r="F146" s="161"/>
      <c r="G146" s="161"/>
      <c r="H146" s="161"/>
      <c r="I146" s="161"/>
      <c r="J146" s="161"/>
      <c r="K146" s="161"/>
      <c r="L146" s="161"/>
      <c r="M146" s="161"/>
      <c r="N146" s="161"/>
      <c r="O146" s="161"/>
      <c r="P146" s="161"/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2"/>
      <c r="AQ146" s="163" t="s">
        <v>60</v>
      </c>
      <c r="AR146" s="166" t="s">
        <v>64</v>
      </c>
      <c r="AS146" s="167" t="s">
        <v>66</v>
      </c>
      <c r="AT146" s="12"/>
      <c r="AU146" s="12"/>
    </row>
    <row r="147" spans="1:47" ht="21.75" customHeight="1">
      <c r="A147" s="170" t="s">
        <v>67</v>
      </c>
      <c r="B147" s="143"/>
      <c r="C147" s="144"/>
      <c r="D147" s="19" t="s">
        <v>69</v>
      </c>
      <c r="E147" s="168" t="s">
        <v>70</v>
      </c>
      <c r="F147" s="161"/>
      <c r="G147" s="161"/>
      <c r="H147" s="162"/>
      <c r="I147" s="168" t="s">
        <v>71</v>
      </c>
      <c r="J147" s="161"/>
      <c r="K147" s="161"/>
      <c r="L147" s="162"/>
      <c r="M147" s="168" t="s">
        <v>72</v>
      </c>
      <c r="N147" s="161"/>
      <c r="O147" s="161"/>
      <c r="P147" s="162"/>
      <c r="Q147" s="168" t="s">
        <v>73</v>
      </c>
      <c r="R147" s="161"/>
      <c r="S147" s="161"/>
      <c r="T147" s="162"/>
      <c r="U147" s="168" t="s">
        <v>74</v>
      </c>
      <c r="V147" s="161"/>
      <c r="W147" s="162"/>
      <c r="X147" s="168" t="s">
        <v>75</v>
      </c>
      <c r="Y147" s="161"/>
      <c r="Z147" s="161"/>
      <c r="AA147" s="162"/>
      <c r="AB147" s="168" t="s">
        <v>76</v>
      </c>
      <c r="AC147" s="161"/>
      <c r="AD147" s="162"/>
      <c r="AE147" s="168" t="s">
        <v>77</v>
      </c>
      <c r="AF147" s="161"/>
      <c r="AG147" s="161"/>
      <c r="AH147" s="161"/>
      <c r="AI147" s="162"/>
      <c r="AJ147" s="168" t="s">
        <v>78</v>
      </c>
      <c r="AK147" s="161"/>
      <c r="AL147" s="162"/>
      <c r="AM147" s="168" t="s">
        <v>79</v>
      </c>
      <c r="AN147" s="161"/>
      <c r="AO147" s="161"/>
      <c r="AP147" s="162"/>
      <c r="AQ147" s="164"/>
      <c r="AR147" s="164"/>
      <c r="AS147" s="164"/>
      <c r="AT147" s="12"/>
      <c r="AU147" s="12"/>
    </row>
    <row r="148" spans="1:47" ht="11.25" customHeight="1">
      <c r="A148" s="148"/>
      <c r="B148" s="149"/>
      <c r="C148" s="150"/>
      <c r="D148" s="19" t="s">
        <v>80</v>
      </c>
      <c r="E148" s="20">
        <v>1</v>
      </c>
      <c r="F148" s="20">
        <v>2</v>
      </c>
      <c r="G148" s="20">
        <v>3</v>
      </c>
      <c r="H148" s="20">
        <v>4</v>
      </c>
      <c r="I148" s="20">
        <v>5</v>
      </c>
      <c r="J148" s="20">
        <v>6</v>
      </c>
      <c r="K148" s="20">
        <v>7</v>
      </c>
      <c r="L148" s="20">
        <v>8</v>
      </c>
      <c r="M148" s="20">
        <v>9</v>
      </c>
      <c r="N148" s="20">
        <v>10</v>
      </c>
      <c r="O148" s="20">
        <v>11</v>
      </c>
      <c r="P148" s="20">
        <v>12</v>
      </c>
      <c r="Q148" s="20">
        <v>13</v>
      </c>
      <c r="R148" s="20">
        <v>14</v>
      </c>
      <c r="S148" s="20">
        <v>15</v>
      </c>
      <c r="T148" s="20">
        <v>16</v>
      </c>
      <c r="U148" s="20">
        <v>17</v>
      </c>
      <c r="V148" s="20">
        <v>18</v>
      </c>
      <c r="W148" s="20">
        <v>19</v>
      </c>
      <c r="X148" s="20">
        <v>20</v>
      </c>
      <c r="Y148" s="20">
        <v>21</v>
      </c>
      <c r="Z148" s="20">
        <v>22</v>
      </c>
      <c r="AA148" s="20">
        <v>23</v>
      </c>
      <c r="AB148" s="20">
        <v>24</v>
      </c>
      <c r="AC148" s="20">
        <v>25</v>
      </c>
      <c r="AD148" s="20">
        <v>26</v>
      </c>
      <c r="AE148" s="20">
        <v>27</v>
      </c>
      <c r="AF148" s="20">
        <v>28</v>
      </c>
      <c r="AG148" s="20">
        <v>29</v>
      </c>
      <c r="AH148" s="20">
        <v>30</v>
      </c>
      <c r="AI148" s="20">
        <v>31</v>
      </c>
      <c r="AJ148" s="20">
        <v>32</v>
      </c>
      <c r="AK148" s="20">
        <v>33</v>
      </c>
      <c r="AL148" s="20">
        <v>34</v>
      </c>
      <c r="AM148" s="20">
        <v>35</v>
      </c>
      <c r="AN148" s="20">
        <v>36</v>
      </c>
      <c r="AO148" s="20">
        <v>37</v>
      </c>
      <c r="AP148" s="20">
        <v>38</v>
      </c>
      <c r="AQ148" s="165"/>
      <c r="AR148" s="165"/>
      <c r="AS148" s="165"/>
      <c r="AT148" s="14"/>
      <c r="AU148" s="14"/>
    </row>
    <row r="149" spans="1:47" ht="12.75" customHeight="1">
      <c r="A149" s="171" t="s">
        <v>81</v>
      </c>
      <c r="B149" s="169" t="s">
        <v>82</v>
      </c>
      <c r="C149" s="29" t="s">
        <v>117</v>
      </c>
      <c r="D149" s="55"/>
      <c r="E149" s="40"/>
      <c r="F149" s="28">
        <v>1</v>
      </c>
      <c r="G149" s="40"/>
      <c r="H149" s="40"/>
      <c r="I149" s="28">
        <v>1</v>
      </c>
      <c r="J149" s="40"/>
      <c r="K149" s="40"/>
      <c r="L149" s="28">
        <v>1</v>
      </c>
      <c r="M149" s="40"/>
      <c r="N149" s="40"/>
      <c r="O149" s="28">
        <v>1</v>
      </c>
      <c r="P149" s="40"/>
      <c r="Q149" s="28">
        <v>1</v>
      </c>
      <c r="R149" s="40"/>
      <c r="S149" s="40"/>
      <c r="T149" s="28">
        <v>1</v>
      </c>
      <c r="U149" s="40"/>
      <c r="V149" s="28">
        <v>1</v>
      </c>
      <c r="W149" s="40"/>
      <c r="X149" s="28">
        <v>1</v>
      </c>
      <c r="Y149" s="40"/>
      <c r="Z149" s="40"/>
      <c r="AA149" s="42">
        <v>1</v>
      </c>
      <c r="AB149" s="40"/>
      <c r="AC149" s="40"/>
      <c r="AD149" s="28">
        <v>1</v>
      </c>
      <c r="AE149" s="40"/>
      <c r="AF149" s="28">
        <v>1</v>
      </c>
      <c r="AG149" s="40"/>
      <c r="AH149" s="56">
        <v>1</v>
      </c>
      <c r="AI149" s="40"/>
      <c r="AJ149" s="28">
        <v>1</v>
      </c>
      <c r="AK149" s="40"/>
      <c r="AL149" s="28">
        <v>1</v>
      </c>
      <c r="AM149" s="58"/>
      <c r="AN149" s="58"/>
      <c r="AO149" s="58"/>
      <c r="AP149" s="58"/>
      <c r="AQ149" s="58">
        <f t="shared" ref="AQ149:AQ181" si="20">SUM(E149:AP149)</f>
        <v>14</v>
      </c>
      <c r="AR149" s="24">
        <f t="shared" ref="AR149:AR151" si="21">34*6</f>
        <v>204</v>
      </c>
      <c r="AS149" s="59">
        <f t="shared" ref="AS149:AS181" si="22">AQ149/AR149</f>
        <v>6.8627450980392163E-2</v>
      </c>
      <c r="AT149" s="10"/>
      <c r="AU149" s="10"/>
    </row>
    <row r="150" spans="1:47" ht="12.75" customHeight="1">
      <c r="A150" s="164"/>
      <c r="B150" s="164"/>
      <c r="C150" s="29" t="s">
        <v>118</v>
      </c>
      <c r="D150" s="55"/>
      <c r="E150" s="40"/>
      <c r="F150" s="28">
        <v>1</v>
      </c>
      <c r="G150" s="40"/>
      <c r="H150" s="40"/>
      <c r="I150" s="28">
        <v>1</v>
      </c>
      <c r="J150" s="40"/>
      <c r="K150" s="40"/>
      <c r="L150" s="28">
        <v>1</v>
      </c>
      <c r="M150" s="40"/>
      <c r="N150" s="40"/>
      <c r="O150" s="28">
        <v>1</v>
      </c>
      <c r="P150" s="40"/>
      <c r="Q150" s="28">
        <v>1</v>
      </c>
      <c r="R150" s="40"/>
      <c r="S150" s="40"/>
      <c r="T150" s="28">
        <v>1</v>
      </c>
      <c r="U150" s="40"/>
      <c r="V150" s="28">
        <v>1</v>
      </c>
      <c r="W150" s="40"/>
      <c r="X150" s="28">
        <v>1</v>
      </c>
      <c r="Y150" s="40"/>
      <c r="Z150" s="40"/>
      <c r="AA150" s="42">
        <v>1</v>
      </c>
      <c r="AB150" s="40"/>
      <c r="AC150" s="40"/>
      <c r="AD150" s="28">
        <v>1</v>
      </c>
      <c r="AE150" s="40"/>
      <c r="AF150" s="28">
        <v>1</v>
      </c>
      <c r="AG150" s="40"/>
      <c r="AH150" s="56">
        <v>1</v>
      </c>
      <c r="AI150" s="40"/>
      <c r="AJ150" s="28">
        <v>1</v>
      </c>
      <c r="AK150" s="40"/>
      <c r="AL150" s="28">
        <v>1</v>
      </c>
      <c r="AM150" s="58"/>
      <c r="AN150" s="58"/>
      <c r="AO150" s="58"/>
      <c r="AP150" s="58"/>
      <c r="AQ150" s="58">
        <f t="shared" si="20"/>
        <v>14</v>
      </c>
      <c r="AR150" s="24">
        <f t="shared" si="21"/>
        <v>204</v>
      </c>
      <c r="AS150" s="59">
        <f t="shared" si="22"/>
        <v>6.8627450980392163E-2</v>
      </c>
      <c r="AT150" s="10"/>
      <c r="AU150" s="10"/>
    </row>
    <row r="151" spans="1:47" ht="12.75" customHeight="1">
      <c r="A151" s="164"/>
      <c r="B151" s="165"/>
      <c r="C151" s="29" t="s">
        <v>119</v>
      </c>
      <c r="D151" s="55"/>
      <c r="E151" s="40"/>
      <c r="F151" s="28">
        <v>1</v>
      </c>
      <c r="G151" s="40"/>
      <c r="H151" s="40"/>
      <c r="I151" s="28">
        <v>1</v>
      </c>
      <c r="J151" s="40"/>
      <c r="K151" s="40"/>
      <c r="L151" s="28">
        <v>1</v>
      </c>
      <c r="M151" s="40"/>
      <c r="N151" s="40"/>
      <c r="O151" s="28">
        <v>1</v>
      </c>
      <c r="P151" s="40"/>
      <c r="Q151" s="28">
        <v>1</v>
      </c>
      <c r="R151" s="40"/>
      <c r="S151" s="40"/>
      <c r="T151" s="28">
        <v>1</v>
      </c>
      <c r="U151" s="40"/>
      <c r="V151" s="28">
        <v>1</v>
      </c>
      <c r="W151" s="40"/>
      <c r="X151" s="28">
        <v>1</v>
      </c>
      <c r="Y151" s="40"/>
      <c r="Z151" s="40"/>
      <c r="AA151" s="42">
        <v>1</v>
      </c>
      <c r="AB151" s="40"/>
      <c r="AC151" s="40"/>
      <c r="AD151" s="28">
        <v>1</v>
      </c>
      <c r="AE151" s="40"/>
      <c r="AF151" s="28">
        <v>1</v>
      </c>
      <c r="AG151" s="40"/>
      <c r="AH151" s="56">
        <v>1</v>
      </c>
      <c r="AI151" s="40"/>
      <c r="AJ151" s="28">
        <v>1</v>
      </c>
      <c r="AK151" s="40"/>
      <c r="AL151" s="28">
        <v>1</v>
      </c>
      <c r="AM151" s="58"/>
      <c r="AN151" s="58"/>
      <c r="AO151" s="58"/>
      <c r="AP151" s="58"/>
      <c r="AQ151" s="58">
        <f t="shared" si="20"/>
        <v>14</v>
      </c>
      <c r="AR151" s="24">
        <f t="shared" si="21"/>
        <v>204</v>
      </c>
      <c r="AS151" s="59">
        <f t="shared" si="22"/>
        <v>6.8627450980392163E-2</v>
      </c>
      <c r="AT151" s="10"/>
      <c r="AU151" s="10"/>
    </row>
    <row r="152" spans="1:47" ht="12.75" customHeight="1">
      <c r="A152" s="164"/>
      <c r="B152" s="169" t="s">
        <v>111</v>
      </c>
      <c r="C152" s="29" t="s">
        <v>117</v>
      </c>
      <c r="D152" s="55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8">
        <v>1</v>
      </c>
      <c r="P152" s="40"/>
      <c r="Q152" s="40"/>
      <c r="R152" s="40"/>
      <c r="S152" s="40"/>
      <c r="T152" s="28">
        <v>1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58"/>
      <c r="AN152" s="58"/>
      <c r="AO152" s="58"/>
      <c r="AP152" s="58"/>
      <c r="AQ152" s="58">
        <f t="shared" si="20"/>
        <v>2</v>
      </c>
      <c r="AR152" s="24">
        <f t="shared" ref="AR152:AR157" si="23">34*3</f>
        <v>102</v>
      </c>
      <c r="AS152" s="59">
        <f t="shared" si="22"/>
        <v>1.9607843137254902E-2</v>
      </c>
      <c r="AT152" s="10"/>
      <c r="AU152" s="10"/>
    </row>
    <row r="153" spans="1:47" ht="12.75" customHeight="1">
      <c r="A153" s="164"/>
      <c r="B153" s="164"/>
      <c r="C153" s="29" t="s">
        <v>118</v>
      </c>
      <c r="D153" s="55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8">
        <v>1</v>
      </c>
      <c r="P153" s="40"/>
      <c r="Q153" s="40"/>
      <c r="R153" s="40"/>
      <c r="S153" s="40"/>
      <c r="T153" s="28">
        <v>1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58"/>
      <c r="AN153" s="58"/>
      <c r="AO153" s="58"/>
      <c r="AP153" s="58"/>
      <c r="AQ153" s="58">
        <f t="shared" si="20"/>
        <v>2</v>
      </c>
      <c r="AR153" s="24">
        <f t="shared" si="23"/>
        <v>102</v>
      </c>
      <c r="AS153" s="59">
        <f t="shared" si="22"/>
        <v>1.9607843137254902E-2</v>
      </c>
      <c r="AT153" s="10"/>
      <c r="AU153" s="10"/>
    </row>
    <row r="154" spans="1:47" ht="12.75" customHeight="1">
      <c r="A154" s="164"/>
      <c r="B154" s="165"/>
      <c r="C154" s="29" t="s">
        <v>119</v>
      </c>
      <c r="D154" s="55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8">
        <v>1</v>
      </c>
      <c r="P154" s="40"/>
      <c r="Q154" s="40"/>
      <c r="R154" s="40"/>
      <c r="S154" s="40"/>
      <c r="T154" s="28">
        <v>1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58"/>
      <c r="AN154" s="58"/>
      <c r="AO154" s="58"/>
      <c r="AP154" s="58"/>
      <c r="AQ154" s="58">
        <f t="shared" si="20"/>
        <v>2</v>
      </c>
      <c r="AR154" s="24">
        <f t="shared" si="23"/>
        <v>102</v>
      </c>
      <c r="AS154" s="59">
        <f t="shared" si="22"/>
        <v>1.9607843137254902E-2</v>
      </c>
      <c r="AT154" s="10"/>
      <c r="AU154" s="10"/>
    </row>
    <row r="155" spans="1:47" ht="12.75" customHeight="1">
      <c r="A155" s="164"/>
      <c r="B155" s="169" t="s">
        <v>112</v>
      </c>
      <c r="C155" s="29" t="s">
        <v>117</v>
      </c>
      <c r="D155" s="55"/>
      <c r="E155" s="40"/>
      <c r="F155" s="40"/>
      <c r="G155" s="40"/>
      <c r="H155" s="40"/>
      <c r="I155" s="40"/>
      <c r="J155" s="40"/>
      <c r="K155" s="40"/>
      <c r="L155" s="28">
        <v>1</v>
      </c>
      <c r="M155" s="40"/>
      <c r="N155" s="40"/>
      <c r="O155" s="40"/>
      <c r="P155" s="28">
        <v>1</v>
      </c>
      <c r="Q155" s="40"/>
      <c r="R155" s="40"/>
      <c r="S155" s="40"/>
      <c r="T155" s="28">
        <v>1</v>
      </c>
      <c r="U155" s="40"/>
      <c r="V155" s="40"/>
      <c r="W155" s="40"/>
      <c r="X155" s="40"/>
      <c r="Y155" s="40"/>
      <c r="Z155" s="28">
        <v>1</v>
      </c>
      <c r="AA155" s="40"/>
      <c r="AB155" s="40"/>
      <c r="AC155" s="40"/>
      <c r="AD155" s="28">
        <v>1</v>
      </c>
      <c r="AE155" s="40"/>
      <c r="AF155" s="40"/>
      <c r="AG155" s="40"/>
      <c r="AH155" s="40"/>
      <c r="AI155" s="40"/>
      <c r="AJ155" s="40"/>
      <c r="AK155" s="28">
        <v>1</v>
      </c>
      <c r="AL155" s="40"/>
      <c r="AM155" s="58"/>
      <c r="AN155" s="58"/>
      <c r="AO155" s="58"/>
      <c r="AP155" s="58"/>
      <c r="AQ155" s="58">
        <f t="shared" si="20"/>
        <v>6</v>
      </c>
      <c r="AR155" s="24">
        <f t="shared" si="23"/>
        <v>102</v>
      </c>
      <c r="AS155" s="59">
        <f t="shared" si="22"/>
        <v>5.8823529411764705E-2</v>
      </c>
      <c r="AT155" s="10"/>
      <c r="AU155" s="10"/>
    </row>
    <row r="156" spans="1:47" ht="12.75" customHeight="1">
      <c r="A156" s="164"/>
      <c r="B156" s="164"/>
      <c r="C156" s="29" t="s">
        <v>118</v>
      </c>
      <c r="D156" s="55"/>
      <c r="E156" s="40"/>
      <c r="F156" s="40"/>
      <c r="G156" s="40"/>
      <c r="H156" s="40"/>
      <c r="I156" s="40"/>
      <c r="J156" s="40"/>
      <c r="K156" s="40"/>
      <c r="L156" s="28">
        <v>1</v>
      </c>
      <c r="M156" s="40"/>
      <c r="N156" s="40"/>
      <c r="O156" s="40"/>
      <c r="P156" s="28">
        <v>1</v>
      </c>
      <c r="Q156" s="40"/>
      <c r="R156" s="40"/>
      <c r="S156" s="40"/>
      <c r="T156" s="28">
        <v>1</v>
      </c>
      <c r="U156" s="40"/>
      <c r="V156" s="40"/>
      <c r="W156" s="40"/>
      <c r="X156" s="40"/>
      <c r="Y156" s="40"/>
      <c r="Z156" s="28">
        <v>1</v>
      </c>
      <c r="AA156" s="40"/>
      <c r="AB156" s="40"/>
      <c r="AC156" s="40"/>
      <c r="AD156" s="28">
        <v>1</v>
      </c>
      <c r="AE156" s="40"/>
      <c r="AF156" s="40"/>
      <c r="AG156" s="40"/>
      <c r="AH156" s="40"/>
      <c r="AI156" s="58"/>
      <c r="AJ156" s="58"/>
      <c r="AK156" s="28">
        <v>1</v>
      </c>
      <c r="AL156" s="40"/>
      <c r="AM156" s="58"/>
      <c r="AN156" s="58"/>
      <c r="AO156" s="58"/>
      <c r="AP156" s="58"/>
      <c r="AQ156" s="58">
        <f t="shared" si="20"/>
        <v>6</v>
      </c>
      <c r="AR156" s="24">
        <f t="shared" si="23"/>
        <v>102</v>
      </c>
      <c r="AS156" s="59">
        <f t="shared" si="22"/>
        <v>5.8823529411764705E-2</v>
      </c>
      <c r="AT156" s="10"/>
      <c r="AU156" s="10"/>
    </row>
    <row r="157" spans="1:47" ht="12.75" customHeight="1">
      <c r="A157" s="164"/>
      <c r="B157" s="165"/>
      <c r="C157" s="29" t="s">
        <v>119</v>
      </c>
      <c r="D157" s="55"/>
      <c r="E157" s="40"/>
      <c r="F157" s="40"/>
      <c r="G157" s="40"/>
      <c r="H157" s="40"/>
      <c r="I157" s="40"/>
      <c r="J157" s="40"/>
      <c r="K157" s="40"/>
      <c r="L157" s="28">
        <v>1</v>
      </c>
      <c r="M157" s="40"/>
      <c r="N157" s="40"/>
      <c r="O157" s="40"/>
      <c r="P157" s="28">
        <v>1</v>
      </c>
      <c r="Q157" s="40"/>
      <c r="R157" s="40"/>
      <c r="S157" s="40"/>
      <c r="T157" s="28">
        <v>1</v>
      </c>
      <c r="U157" s="40"/>
      <c r="V157" s="40"/>
      <c r="W157" s="40"/>
      <c r="X157" s="40"/>
      <c r="Y157" s="40"/>
      <c r="Z157" s="28">
        <v>1</v>
      </c>
      <c r="AA157" s="40"/>
      <c r="AB157" s="40"/>
      <c r="AC157" s="40"/>
      <c r="AD157" s="28">
        <v>1</v>
      </c>
      <c r="AE157" s="40"/>
      <c r="AF157" s="40"/>
      <c r="AG157" s="40"/>
      <c r="AH157" s="40"/>
      <c r="AI157" s="58"/>
      <c r="AJ157" s="58"/>
      <c r="AK157" s="28">
        <v>1</v>
      </c>
      <c r="AL157" s="40"/>
      <c r="AM157" s="58"/>
      <c r="AN157" s="58"/>
      <c r="AO157" s="58"/>
      <c r="AP157" s="58"/>
      <c r="AQ157" s="58">
        <f t="shared" si="20"/>
        <v>6</v>
      </c>
      <c r="AR157" s="24">
        <f t="shared" si="23"/>
        <v>102</v>
      </c>
      <c r="AS157" s="59">
        <f t="shared" si="22"/>
        <v>5.8823529411764705E-2</v>
      </c>
      <c r="AT157" s="10"/>
      <c r="AU157" s="10"/>
    </row>
    <row r="158" spans="1:47" ht="12.75" customHeight="1">
      <c r="A158" s="164"/>
      <c r="B158" s="169" t="s">
        <v>87</v>
      </c>
      <c r="C158" s="29" t="s">
        <v>117</v>
      </c>
      <c r="D158" s="55"/>
      <c r="E158" s="40"/>
      <c r="F158" s="40"/>
      <c r="G158" s="40"/>
      <c r="H158" s="40"/>
      <c r="I158" s="40"/>
      <c r="J158" s="30">
        <v>1</v>
      </c>
      <c r="K158" s="40"/>
      <c r="L158" s="40"/>
      <c r="M158" s="40"/>
      <c r="N158" s="40"/>
      <c r="O158" s="40"/>
      <c r="P158" s="40"/>
      <c r="Q158" s="40"/>
      <c r="R158" s="30">
        <v>1</v>
      </c>
      <c r="S158" s="40"/>
      <c r="T158" s="40"/>
      <c r="U158" s="40"/>
      <c r="V158" s="40"/>
      <c r="W158" s="30">
        <v>1</v>
      </c>
      <c r="X158" s="40"/>
      <c r="Y158" s="40"/>
      <c r="Z158" s="40"/>
      <c r="AA158" s="40"/>
      <c r="AB158" s="40"/>
      <c r="AC158" s="40"/>
      <c r="AD158" s="40"/>
      <c r="AE158" s="30">
        <v>1</v>
      </c>
      <c r="AF158" s="40"/>
      <c r="AG158" s="40"/>
      <c r="AH158" s="56">
        <v>1</v>
      </c>
      <c r="AI158" s="58"/>
      <c r="AJ158" s="58"/>
      <c r="AK158" s="30">
        <v>1</v>
      </c>
      <c r="AL158" s="40"/>
      <c r="AM158" s="58"/>
      <c r="AN158" s="58"/>
      <c r="AO158" s="58"/>
      <c r="AP158" s="58"/>
      <c r="AQ158" s="58">
        <f t="shared" si="20"/>
        <v>6</v>
      </c>
      <c r="AR158" s="24">
        <f t="shared" ref="AR158:AR160" si="24">34*5</f>
        <v>170</v>
      </c>
      <c r="AS158" s="59">
        <f t="shared" si="22"/>
        <v>3.5294117647058823E-2</v>
      </c>
      <c r="AT158" s="10"/>
      <c r="AU158" s="10"/>
    </row>
    <row r="159" spans="1:47" ht="12.75" customHeight="1">
      <c r="A159" s="164"/>
      <c r="B159" s="164"/>
      <c r="C159" s="29" t="s">
        <v>118</v>
      </c>
      <c r="D159" s="55"/>
      <c r="E159" s="40"/>
      <c r="F159" s="40"/>
      <c r="G159" s="40"/>
      <c r="H159" s="40"/>
      <c r="I159" s="40"/>
      <c r="J159" s="30">
        <v>1</v>
      </c>
      <c r="K159" s="40"/>
      <c r="L159" s="40"/>
      <c r="M159" s="40"/>
      <c r="N159" s="40"/>
      <c r="O159" s="40"/>
      <c r="P159" s="40"/>
      <c r="Q159" s="40"/>
      <c r="R159" s="30">
        <v>1</v>
      </c>
      <c r="S159" s="40"/>
      <c r="T159" s="40"/>
      <c r="U159" s="40"/>
      <c r="V159" s="40"/>
      <c r="W159" s="30">
        <v>1</v>
      </c>
      <c r="X159" s="40"/>
      <c r="Y159" s="40"/>
      <c r="Z159" s="40"/>
      <c r="AA159" s="40"/>
      <c r="AB159" s="40"/>
      <c r="AC159" s="40"/>
      <c r="AD159" s="40"/>
      <c r="AE159" s="30">
        <v>1</v>
      </c>
      <c r="AF159" s="40"/>
      <c r="AG159" s="40"/>
      <c r="AH159" s="56">
        <v>1</v>
      </c>
      <c r="AI159" s="58"/>
      <c r="AJ159" s="58"/>
      <c r="AK159" s="30">
        <v>1</v>
      </c>
      <c r="AL159" s="40"/>
      <c r="AM159" s="58"/>
      <c r="AN159" s="58"/>
      <c r="AO159" s="58"/>
      <c r="AP159" s="58"/>
      <c r="AQ159" s="58">
        <f t="shared" si="20"/>
        <v>6</v>
      </c>
      <c r="AR159" s="24">
        <f t="shared" si="24"/>
        <v>170</v>
      </c>
      <c r="AS159" s="59">
        <f t="shared" si="22"/>
        <v>3.5294117647058823E-2</v>
      </c>
      <c r="AT159" s="10"/>
      <c r="AU159" s="10"/>
    </row>
    <row r="160" spans="1:47" ht="12.75" customHeight="1">
      <c r="A160" s="164"/>
      <c r="B160" s="165"/>
      <c r="C160" s="29" t="s">
        <v>119</v>
      </c>
      <c r="D160" s="55"/>
      <c r="E160" s="40"/>
      <c r="F160" s="40"/>
      <c r="G160" s="40"/>
      <c r="H160" s="26"/>
      <c r="I160" s="26"/>
      <c r="J160" s="30">
        <v>1</v>
      </c>
      <c r="K160" s="40"/>
      <c r="L160" s="40"/>
      <c r="M160" s="40"/>
      <c r="N160" s="40"/>
      <c r="O160" s="40"/>
      <c r="P160" s="40"/>
      <c r="Q160" s="40"/>
      <c r="R160" s="30">
        <v>1</v>
      </c>
      <c r="S160" s="40"/>
      <c r="T160" s="40"/>
      <c r="U160" s="40"/>
      <c r="V160" s="40"/>
      <c r="W160" s="30">
        <v>1</v>
      </c>
      <c r="X160" s="40"/>
      <c r="Y160" s="40"/>
      <c r="Z160" s="40"/>
      <c r="AA160" s="40"/>
      <c r="AB160" s="40"/>
      <c r="AC160" s="40"/>
      <c r="AD160" s="40"/>
      <c r="AE160" s="30">
        <v>1</v>
      </c>
      <c r="AF160" s="40"/>
      <c r="AG160" s="40"/>
      <c r="AH160" s="56">
        <v>1</v>
      </c>
      <c r="AI160" s="58"/>
      <c r="AJ160" s="58"/>
      <c r="AK160" s="30">
        <v>2</v>
      </c>
      <c r="AL160" s="26"/>
      <c r="AM160" s="58"/>
      <c r="AN160" s="58"/>
      <c r="AO160" s="58"/>
      <c r="AP160" s="58"/>
      <c r="AQ160" s="58">
        <f t="shared" si="20"/>
        <v>7</v>
      </c>
      <c r="AR160" s="24">
        <f t="shared" si="24"/>
        <v>170</v>
      </c>
      <c r="AS160" s="59">
        <f t="shared" si="22"/>
        <v>4.1176470588235294E-2</v>
      </c>
      <c r="AT160" s="10"/>
      <c r="AU160" s="10"/>
    </row>
    <row r="161" spans="1:47" ht="12.75" customHeight="1">
      <c r="A161" s="164"/>
      <c r="B161" s="169" t="s">
        <v>113</v>
      </c>
      <c r="C161" s="29" t="s">
        <v>117</v>
      </c>
      <c r="D161" s="55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30">
        <v>1</v>
      </c>
      <c r="AG161" s="40"/>
      <c r="AH161" s="40"/>
      <c r="AI161" s="58"/>
      <c r="AJ161" s="58"/>
      <c r="AK161" s="40"/>
      <c r="AL161" s="40"/>
      <c r="AM161" s="58"/>
      <c r="AN161" s="58"/>
      <c r="AO161" s="58"/>
      <c r="AP161" s="58"/>
      <c r="AQ161" s="58">
        <f t="shared" si="20"/>
        <v>1</v>
      </c>
      <c r="AR161" s="24">
        <f t="shared" ref="AR161:AR163" si="25">34*3</f>
        <v>102</v>
      </c>
      <c r="AS161" s="59">
        <f t="shared" si="22"/>
        <v>9.8039215686274508E-3</v>
      </c>
      <c r="AT161" s="10"/>
      <c r="AU161" s="10"/>
    </row>
    <row r="162" spans="1:47" ht="12.75" customHeight="1">
      <c r="A162" s="164"/>
      <c r="B162" s="164"/>
      <c r="C162" s="29" t="s">
        <v>118</v>
      </c>
      <c r="D162" s="55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30">
        <v>1</v>
      </c>
      <c r="AG162" s="40"/>
      <c r="AH162" s="40"/>
      <c r="AI162" s="58"/>
      <c r="AJ162" s="58"/>
      <c r="AK162" s="40"/>
      <c r="AL162" s="40"/>
      <c r="AM162" s="58"/>
      <c r="AN162" s="58"/>
      <c r="AO162" s="58"/>
      <c r="AP162" s="58"/>
      <c r="AQ162" s="58">
        <f t="shared" si="20"/>
        <v>1</v>
      </c>
      <c r="AR162" s="24">
        <f t="shared" si="25"/>
        <v>102</v>
      </c>
      <c r="AS162" s="59">
        <f t="shared" si="22"/>
        <v>9.8039215686274508E-3</v>
      </c>
      <c r="AT162" s="10"/>
      <c r="AU162" s="10"/>
    </row>
    <row r="163" spans="1:47" ht="12.75" customHeight="1">
      <c r="A163" s="164"/>
      <c r="B163" s="165"/>
      <c r="C163" s="29" t="s">
        <v>119</v>
      </c>
      <c r="D163" s="55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24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30">
        <v>1</v>
      </c>
      <c r="AG163" s="40"/>
      <c r="AH163" s="40"/>
      <c r="AI163" s="58"/>
      <c r="AJ163" s="58"/>
      <c r="AK163" s="40"/>
      <c r="AL163" s="40"/>
      <c r="AM163" s="58"/>
      <c r="AN163" s="58"/>
      <c r="AO163" s="58"/>
      <c r="AP163" s="58"/>
      <c r="AQ163" s="58">
        <f t="shared" si="20"/>
        <v>1</v>
      </c>
      <c r="AR163" s="24">
        <f t="shared" si="25"/>
        <v>102</v>
      </c>
      <c r="AS163" s="59">
        <f t="shared" si="22"/>
        <v>9.8039215686274508E-3</v>
      </c>
      <c r="AT163" s="10"/>
      <c r="AU163" s="10"/>
    </row>
    <row r="164" spans="1:47" ht="12.75" customHeight="1">
      <c r="A164" s="164"/>
      <c r="B164" s="169" t="s">
        <v>114</v>
      </c>
      <c r="C164" s="29" t="s">
        <v>117</v>
      </c>
      <c r="D164" s="55"/>
      <c r="E164" s="40"/>
      <c r="F164" s="40"/>
      <c r="G164" s="40"/>
      <c r="H164" s="40"/>
      <c r="I164" s="29"/>
      <c r="J164" s="131"/>
      <c r="K164" s="187"/>
      <c r="L164" s="187"/>
      <c r="M164" s="131"/>
      <c r="N164" s="30">
        <v>1</v>
      </c>
      <c r="O164" s="29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30">
        <v>1</v>
      </c>
      <c r="AA164" s="40"/>
      <c r="AB164" s="40"/>
      <c r="AC164" s="40"/>
      <c r="AD164" s="40"/>
      <c r="AE164" s="40"/>
      <c r="AF164" s="30">
        <v>1</v>
      </c>
      <c r="AG164" s="24"/>
      <c r="AH164" s="40"/>
      <c r="AI164" s="40"/>
      <c r="AJ164" s="58"/>
      <c r="AK164" s="131"/>
      <c r="AL164" s="30">
        <v>1</v>
      </c>
      <c r="AM164" s="58"/>
      <c r="AN164" s="58"/>
      <c r="AO164" s="58"/>
      <c r="AP164" s="58"/>
      <c r="AQ164" s="58">
        <f t="shared" si="20"/>
        <v>4</v>
      </c>
      <c r="AR164" s="24">
        <f t="shared" ref="AR164:AR175" si="26">34*1</f>
        <v>34</v>
      </c>
      <c r="AS164" s="59">
        <f t="shared" si="22"/>
        <v>0.11764705882352941</v>
      </c>
      <c r="AT164" s="10"/>
      <c r="AU164" s="10"/>
    </row>
    <row r="165" spans="1:47" ht="12.75" customHeight="1">
      <c r="A165" s="164"/>
      <c r="B165" s="164"/>
      <c r="C165" s="29" t="s">
        <v>118</v>
      </c>
      <c r="D165" s="55"/>
      <c r="E165" s="40"/>
      <c r="F165" s="40"/>
      <c r="G165" s="40"/>
      <c r="H165" s="40"/>
      <c r="I165" s="29"/>
      <c r="J165" s="131"/>
      <c r="K165" s="187"/>
      <c r="L165" s="187"/>
      <c r="M165" s="131"/>
      <c r="N165" s="30">
        <v>1</v>
      </c>
      <c r="O165" s="29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30">
        <v>1</v>
      </c>
      <c r="AA165" s="40"/>
      <c r="AB165" s="40"/>
      <c r="AC165" s="40"/>
      <c r="AD165" s="40"/>
      <c r="AE165" s="40"/>
      <c r="AF165" s="30">
        <v>1</v>
      </c>
      <c r="AG165" s="40"/>
      <c r="AH165" s="40"/>
      <c r="AI165" s="40"/>
      <c r="AJ165" s="24"/>
      <c r="AK165" s="131"/>
      <c r="AL165" s="30">
        <v>1</v>
      </c>
      <c r="AM165" s="58"/>
      <c r="AN165" s="58"/>
      <c r="AO165" s="58"/>
      <c r="AP165" s="58"/>
      <c r="AQ165" s="58">
        <f t="shared" si="20"/>
        <v>4</v>
      </c>
      <c r="AR165" s="24">
        <f t="shared" si="26"/>
        <v>34</v>
      </c>
      <c r="AS165" s="59">
        <f t="shared" si="22"/>
        <v>0.11764705882352941</v>
      </c>
      <c r="AT165" s="10"/>
      <c r="AU165" s="10"/>
    </row>
    <row r="166" spans="1:47" ht="12.75" customHeight="1">
      <c r="A166" s="164"/>
      <c r="B166" s="165"/>
      <c r="C166" s="29" t="s">
        <v>119</v>
      </c>
      <c r="D166" s="55"/>
      <c r="E166" s="40"/>
      <c r="F166" s="40"/>
      <c r="G166" s="40"/>
      <c r="H166" s="40"/>
      <c r="I166" s="40"/>
      <c r="J166" s="40"/>
      <c r="K166" s="40"/>
      <c r="L166" s="40"/>
      <c r="M166" s="40"/>
      <c r="N166" s="30">
        <v>1</v>
      </c>
      <c r="O166" s="29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30">
        <v>1</v>
      </c>
      <c r="AA166" s="40"/>
      <c r="AB166" s="40"/>
      <c r="AC166" s="40"/>
      <c r="AD166" s="40"/>
      <c r="AE166" s="40"/>
      <c r="AF166" s="30">
        <v>1</v>
      </c>
      <c r="AG166" s="40"/>
      <c r="AH166" s="40"/>
      <c r="AI166" s="40"/>
      <c r="AJ166" s="24"/>
      <c r="AK166" s="40"/>
      <c r="AL166" s="30">
        <v>1</v>
      </c>
      <c r="AM166" s="58"/>
      <c r="AN166" s="58"/>
      <c r="AO166" s="58"/>
      <c r="AP166" s="58"/>
      <c r="AQ166" s="58">
        <f t="shared" si="20"/>
        <v>4</v>
      </c>
      <c r="AR166" s="24">
        <f t="shared" si="26"/>
        <v>34</v>
      </c>
      <c r="AS166" s="59">
        <f t="shared" si="22"/>
        <v>0.11764705882352941</v>
      </c>
      <c r="AT166" s="10"/>
      <c r="AU166" s="10"/>
    </row>
    <row r="167" spans="1:47" ht="12.75" customHeight="1">
      <c r="A167" s="164"/>
      <c r="B167" s="169" t="s">
        <v>115</v>
      </c>
      <c r="C167" s="29" t="s">
        <v>117</v>
      </c>
      <c r="D167" s="55"/>
      <c r="E167" s="40"/>
      <c r="F167" s="40"/>
      <c r="G167" s="40"/>
      <c r="H167" s="40"/>
      <c r="I167" s="40"/>
      <c r="J167" s="40"/>
      <c r="K167" s="30">
        <v>1</v>
      </c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30">
        <v>1</v>
      </c>
      <c r="AD167" s="40"/>
      <c r="AE167" s="30">
        <v>1</v>
      </c>
      <c r="AF167" s="40"/>
      <c r="AG167" s="40"/>
      <c r="AH167" s="40"/>
      <c r="AI167" s="24"/>
      <c r="AJ167" s="40"/>
      <c r="AK167" s="40"/>
      <c r="AL167" s="40"/>
      <c r="AM167" s="58"/>
      <c r="AN167" s="58"/>
      <c r="AO167" s="58"/>
      <c r="AP167" s="58"/>
      <c r="AQ167" s="58">
        <f t="shared" si="20"/>
        <v>3</v>
      </c>
      <c r="AR167" s="24">
        <f t="shared" si="26"/>
        <v>34</v>
      </c>
      <c r="AS167" s="59">
        <f t="shared" si="22"/>
        <v>8.8235294117647065E-2</v>
      </c>
      <c r="AT167" s="10"/>
      <c r="AU167" s="10"/>
    </row>
    <row r="168" spans="1:47" ht="12.75" customHeight="1">
      <c r="A168" s="164"/>
      <c r="B168" s="164"/>
      <c r="C168" s="29" t="s">
        <v>118</v>
      </c>
      <c r="D168" s="55"/>
      <c r="E168" s="40"/>
      <c r="F168" s="40"/>
      <c r="G168" s="40"/>
      <c r="H168" s="40"/>
      <c r="I168" s="40"/>
      <c r="J168" s="40"/>
      <c r="K168" s="30">
        <v>1</v>
      </c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30">
        <v>1</v>
      </c>
      <c r="AD168" s="40"/>
      <c r="AE168" s="30">
        <v>1</v>
      </c>
      <c r="AF168" s="24"/>
      <c r="AG168" s="24"/>
      <c r="AH168" s="40"/>
      <c r="AI168" s="40"/>
      <c r="AJ168" s="58"/>
      <c r="AK168" s="24"/>
      <c r="AL168" s="40"/>
      <c r="AM168" s="58"/>
      <c r="AN168" s="58"/>
      <c r="AO168" s="58"/>
      <c r="AP168" s="58"/>
      <c r="AQ168" s="58">
        <f t="shared" si="20"/>
        <v>3</v>
      </c>
      <c r="AR168" s="24">
        <f t="shared" si="26"/>
        <v>34</v>
      </c>
      <c r="AS168" s="59">
        <f t="shared" si="22"/>
        <v>8.8235294117647065E-2</v>
      </c>
      <c r="AT168" s="10"/>
      <c r="AU168" s="10"/>
    </row>
    <row r="169" spans="1:47" ht="12.75" customHeight="1">
      <c r="A169" s="164"/>
      <c r="B169" s="165"/>
      <c r="C169" s="29" t="s">
        <v>119</v>
      </c>
      <c r="D169" s="55"/>
      <c r="E169" s="40"/>
      <c r="F169" s="40"/>
      <c r="G169" s="40"/>
      <c r="H169" s="40"/>
      <c r="I169" s="40"/>
      <c r="J169" s="40"/>
      <c r="K169" s="30">
        <v>1</v>
      </c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30">
        <v>1</v>
      </c>
      <c r="AD169" s="40"/>
      <c r="AE169" s="30">
        <v>1</v>
      </c>
      <c r="AF169" s="40"/>
      <c r="AG169" s="40"/>
      <c r="AH169" s="24"/>
      <c r="AI169" s="24"/>
      <c r="AJ169" s="58"/>
      <c r="AK169" s="40"/>
      <c r="AL169" s="40"/>
      <c r="AM169" s="58"/>
      <c r="AN169" s="58"/>
      <c r="AO169" s="58"/>
      <c r="AP169" s="58"/>
      <c r="AQ169" s="58">
        <f t="shared" si="20"/>
        <v>3</v>
      </c>
      <c r="AR169" s="24">
        <f t="shared" si="26"/>
        <v>34</v>
      </c>
      <c r="AS169" s="59">
        <f t="shared" si="22"/>
        <v>8.8235294117647065E-2</v>
      </c>
      <c r="AT169" s="10"/>
      <c r="AU169" s="10"/>
    </row>
    <row r="170" spans="1:47" ht="12.75" customHeight="1">
      <c r="A170" s="164"/>
      <c r="B170" s="169" t="s">
        <v>91</v>
      </c>
      <c r="C170" s="29" t="s">
        <v>117</v>
      </c>
      <c r="D170" s="55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24"/>
      <c r="AI170" s="24"/>
      <c r="AJ170" s="58"/>
      <c r="AK170" s="40"/>
      <c r="AL170" s="40"/>
      <c r="AM170" s="58"/>
      <c r="AN170" s="58"/>
      <c r="AO170" s="58"/>
      <c r="AP170" s="58"/>
      <c r="AQ170" s="58">
        <f t="shared" si="20"/>
        <v>0</v>
      </c>
      <c r="AR170" s="24">
        <f t="shared" si="26"/>
        <v>34</v>
      </c>
      <c r="AS170" s="59">
        <f t="shared" si="22"/>
        <v>0</v>
      </c>
      <c r="AT170" s="10"/>
      <c r="AU170" s="10"/>
    </row>
    <row r="171" spans="1:47" ht="12.75" customHeight="1">
      <c r="A171" s="164"/>
      <c r="B171" s="164"/>
      <c r="C171" s="29" t="s">
        <v>118</v>
      </c>
      <c r="D171" s="55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24"/>
      <c r="AI171" s="24"/>
      <c r="AJ171" s="58"/>
      <c r="AK171" s="40"/>
      <c r="AL171" s="40"/>
      <c r="AM171" s="58"/>
      <c r="AN171" s="58"/>
      <c r="AO171" s="58"/>
      <c r="AP171" s="58"/>
      <c r="AQ171" s="58">
        <f t="shared" si="20"/>
        <v>0</v>
      </c>
      <c r="AR171" s="24">
        <f t="shared" si="26"/>
        <v>34</v>
      </c>
      <c r="AS171" s="59">
        <f t="shared" si="22"/>
        <v>0</v>
      </c>
      <c r="AT171" s="10"/>
      <c r="AU171" s="10"/>
    </row>
    <row r="172" spans="1:47" ht="12.75" customHeight="1">
      <c r="A172" s="164"/>
      <c r="B172" s="165"/>
      <c r="C172" s="29" t="s">
        <v>119</v>
      </c>
      <c r="D172" s="55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24"/>
      <c r="AI172" s="24"/>
      <c r="AJ172" s="58"/>
      <c r="AK172" s="40"/>
      <c r="AL172" s="40"/>
      <c r="AM172" s="58"/>
      <c r="AN172" s="58"/>
      <c r="AO172" s="58"/>
      <c r="AP172" s="58"/>
      <c r="AQ172" s="58">
        <f t="shared" si="20"/>
        <v>0</v>
      </c>
      <c r="AR172" s="24">
        <f t="shared" si="26"/>
        <v>34</v>
      </c>
      <c r="AS172" s="59">
        <f t="shared" si="22"/>
        <v>0</v>
      </c>
      <c r="AT172" s="10"/>
      <c r="AU172" s="10"/>
    </row>
    <row r="173" spans="1:47" ht="12.75" customHeight="1">
      <c r="A173" s="164"/>
      <c r="B173" s="169" t="s">
        <v>92</v>
      </c>
      <c r="C173" s="29" t="s">
        <v>117</v>
      </c>
      <c r="D173" s="55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24"/>
      <c r="AI173" s="24"/>
      <c r="AJ173" s="58"/>
      <c r="AK173" s="40"/>
      <c r="AL173" s="40"/>
      <c r="AM173" s="58"/>
      <c r="AN173" s="58"/>
      <c r="AO173" s="58"/>
      <c r="AP173" s="58"/>
      <c r="AQ173" s="58">
        <f t="shared" si="20"/>
        <v>0</v>
      </c>
      <c r="AR173" s="24">
        <f t="shared" si="26"/>
        <v>34</v>
      </c>
      <c r="AS173" s="59">
        <f t="shared" si="22"/>
        <v>0</v>
      </c>
      <c r="AT173" s="10"/>
      <c r="AU173" s="10"/>
    </row>
    <row r="174" spans="1:47" ht="12.75" customHeight="1">
      <c r="A174" s="164"/>
      <c r="B174" s="164"/>
      <c r="C174" s="29" t="s">
        <v>118</v>
      </c>
      <c r="D174" s="55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24"/>
      <c r="AI174" s="24"/>
      <c r="AJ174" s="58"/>
      <c r="AK174" s="40"/>
      <c r="AL174" s="40"/>
      <c r="AM174" s="58"/>
      <c r="AN174" s="58"/>
      <c r="AO174" s="58"/>
      <c r="AP174" s="58"/>
      <c r="AQ174" s="58">
        <f t="shared" si="20"/>
        <v>0</v>
      </c>
      <c r="AR174" s="24">
        <f t="shared" si="26"/>
        <v>34</v>
      </c>
      <c r="AS174" s="59">
        <f t="shared" si="22"/>
        <v>0</v>
      </c>
      <c r="AT174" s="10"/>
      <c r="AU174" s="10"/>
    </row>
    <row r="175" spans="1:47" ht="12.75" customHeight="1">
      <c r="A175" s="164"/>
      <c r="B175" s="165"/>
      <c r="C175" s="29" t="s">
        <v>119</v>
      </c>
      <c r="D175" s="55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24"/>
      <c r="AI175" s="24"/>
      <c r="AJ175" s="58"/>
      <c r="AK175" s="40"/>
      <c r="AL175" s="40"/>
      <c r="AM175" s="58"/>
      <c r="AN175" s="58"/>
      <c r="AO175" s="58"/>
      <c r="AP175" s="58"/>
      <c r="AQ175" s="58">
        <f t="shared" si="20"/>
        <v>0</v>
      </c>
      <c r="AR175" s="24">
        <f t="shared" si="26"/>
        <v>34</v>
      </c>
      <c r="AS175" s="59">
        <f t="shared" si="22"/>
        <v>0</v>
      </c>
      <c r="AT175" s="10"/>
      <c r="AU175" s="10"/>
    </row>
    <row r="176" spans="1:47" ht="12.75" customHeight="1">
      <c r="A176" s="164"/>
      <c r="B176" s="169" t="s">
        <v>93</v>
      </c>
      <c r="C176" s="29" t="s">
        <v>117</v>
      </c>
      <c r="D176" s="55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24"/>
      <c r="AI176" s="24"/>
      <c r="AJ176" s="58"/>
      <c r="AK176" s="40"/>
      <c r="AL176" s="40"/>
      <c r="AM176" s="58"/>
      <c r="AN176" s="58"/>
      <c r="AO176" s="58"/>
      <c r="AP176" s="58"/>
      <c r="AQ176" s="58">
        <f t="shared" si="20"/>
        <v>0</v>
      </c>
      <c r="AR176" s="24">
        <f t="shared" ref="AR176:AR181" si="27">34*2</f>
        <v>68</v>
      </c>
      <c r="AS176" s="59">
        <f t="shared" si="22"/>
        <v>0</v>
      </c>
      <c r="AT176" s="10"/>
      <c r="AU176" s="10"/>
    </row>
    <row r="177" spans="1:47" ht="12.75" customHeight="1">
      <c r="A177" s="164"/>
      <c r="B177" s="164"/>
      <c r="C177" s="29" t="s">
        <v>118</v>
      </c>
      <c r="D177" s="55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24"/>
      <c r="AI177" s="24"/>
      <c r="AJ177" s="58"/>
      <c r="AK177" s="40"/>
      <c r="AL177" s="40"/>
      <c r="AM177" s="58"/>
      <c r="AN177" s="58"/>
      <c r="AO177" s="58"/>
      <c r="AP177" s="58"/>
      <c r="AQ177" s="58">
        <f t="shared" si="20"/>
        <v>0</v>
      </c>
      <c r="AR177" s="24">
        <f t="shared" si="27"/>
        <v>68</v>
      </c>
      <c r="AS177" s="59">
        <f t="shared" si="22"/>
        <v>0</v>
      </c>
      <c r="AT177" s="10"/>
      <c r="AU177" s="10"/>
    </row>
    <row r="178" spans="1:47" ht="12.75" customHeight="1">
      <c r="A178" s="164"/>
      <c r="B178" s="165"/>
      <c r="C178" s="29" t="s">
        <v>119</v>
      </c>
      <c r="D178" s="55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24"/>
      <c r="AI178" s="24"/>
      <c r="AJ178" s="58"/>
      <c r="AK178" s="40"/>
      <c r="AL178" s="40"/>
      <c r="AM178" s="58"/>
      <c r="AN178" s="58"/>
      <c r="AO178" s="58"/>
      <c r="AP178" s="58"/>
      <c r="AQ178" s="58">
        <f t="shared" si="20"/>
        <v>0</v>
      </c>
      <c r="AR178" s="24">
        <f t="shared" si="27"/>
        <v>68</v>
      </c>
      <c r="AS178" s="59">
        <f t="shared" si="22"/>
        <v>0</v>
      </c>
      <c r="AT178" s="10"/>
      <c r="AU178" s="10"/>
    </row>
    <row r="179" spans="1:47" ht="12.75" customHeight="1">
      <c r="A179" s="164"/>
      <c r="B179" s="169" t="s">
        <v>94</v>
      </c>
      <c r="C179" s="29" t="s">
        <v>117</v>
      </c>
      <c r="D179" s="55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24"/>
      <c r="AI179" s="24"/>
      <c r="AJ179" s="58"/>
      <c r="AK179" s="40"/>
      <c r="AL179" s="40"/>
      <c r="AM179" s="58"/>
      <c r="AN179" s="58"/>
      <c r="AO179" s="58"/>
      <c r="AP179" s="58"/>
      <c r="AQ179" s="58">
        <f t="shared" si="20"/>
        <v>0</v>
      </c>
      <c r="AR179" s="24">
        <f t="shared" si="27"/>
        <v>68</v>
      </c>
      <c r="AS179" s="59">
        <f t="shared" si="22"/>
        <v>0</v>
      </c>
      <c r="AT179" s="10"/>
      <c r="AU179" s="10"/>
    </row>
    <row r="180" spans="1:47" ht="12.75" customHeight="1">
      <c r="A180" s="164"/>
      <c r="B180" s="164"/>
      <c r="C180" s="29" t="s">
        <v>118</v>
      </c>
      <c r="D180" s="55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24"/>
      <c r="AI180" s="24"/>
      <c r="AJ180" s="58"/>
      <c r="AK180" s="40"/>
      <c r="AL180" s="40"/>
      <c r="AM180" s="58"/>
      <c r="AN180" s="58"/>
      <c r="AO180" s="58"/>
      <c r="AP180" s="58"/>
      <c r="AQ180" s="58">
        <f t="shared" si="20"/>
        <v>0</v>
      </c>
      <c r="AR180" s="24">
        <f t="shared" si="27"/>
        <v>68</v>
      </c>
      <c r="AS180" s="59">
        <f t="shared" si="22"/>
        <v>0</v>
      </c>
      <c r="AT180" s="10"/>
      <c r="AU180" s="10"/>
    </row>
    <row r="181" spans="1:47" ht="12.75" customHeight="1">
      <c r="A181" s="165"/>
      <c r="B181" s="165"/>
      <c r="C181" s="29" t="s">
        <v>119</v>
      </c>
      <c r="D181" s="55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24"/>
      <c r="AI181" s="24"/>
      <c r="AJ181" s="58"/>
      <c r="AK181" s="40"/>
      <c r="AL181" s="40"/>
      <c r="AM181" s="58"/>
      <c r="AN181" s="58"/>
      <c r="AO181" s="58"/>
      <c r="AP181" s="58"/>
      <c r="AQ181" s="58">
        <f t="shared" si="20"/>
        <v>0</v>
      </c>
      <c r="AR181" s="24">
        <f t="shared" si="27"/>
        <v>68</v>
      </c>
      <c r="AS181" s="59">
        <f t="shared" si="22"/>
        <v>0</v>
      </c>
      <c r="AT181" s="10"/>
      <c r="AU181" s="10"/>
    </row>
    <row r="182" spans="1:47" ht="27" customHeight="1">
      <c r="A182" s="52"/>
      <c r="B182" s="53"/>
      <c r="C182" s="53"/>
      <c r="D182" s="53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2"/>
      <c r="AN182" s="52"/>
      <c r="AO182" s="52"/>
      <c r="AP182" s="52"/>
      <c r="AQ182" s="52"/>
      <c r="AR182" s="52"/>
      <c r="AS182" s="52"/>
      <c r="AT182" s="10"/>
      <c r="AU182" s="10"/>
    </row>
    <row r="183" spans="1:47" ht="81.75" customHeight="1">
      <c r="A183" s="173" t="s">
        <v>120</v>
      </c>
      <c r="B183" s="161"/>
      <c r="C183" s="161"/>
      <c r="D183" s="162"/>
      <c r="E183" s="160" t="s">
        <v>56</v>
      </c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2"/>
      <c r="AQ183" s="163" t="s">
        <v>60</v>
      </c>
      <c r="AR183" s="166" t="s">
        <v>64</v>
      </c>
      <c r="AS183" s="167" t="s">
        <v>66</v>
      </c>
      <c r="AT183" s="12"/>
      <c r="AU183" s="12"/>
    </row>
    <row r="184" spans="1:47" ht="21.75" customHeight="1">
      <c r="A184" s="170" t="s">
        <v>67</v>
      </c>
      <c r="B184" s="143"/>
      <c r="C184" s="144"/>
      <c r="D184" s="19" t="s">
        <v>69</v>
      </c>
      <c r="E184" s="168" t="s">
        <v>70</v>
      </c>
      <c r="F184" s="161"/>
      <c r="G184" s="161"/>
      <c r="H184" s="162"/>
      <c r="I184" s="168" t="s">
        <v>71</v>
      </c>
      <c r="J184" s="161"/>
      <c r="K184" s="161"/>
      <c r="L184" s="162"/>
      <c r="M184" s="168" t="s">
        <v>72</v>
      </c>
      <c r="N184" s="161"/>
      <c r="O184" s="161"/>
      <c r="P184" s="162"/>
      <c r="Q184" s="168" t="s">
        <v>73</v>
      </c>
      <c r="R184" s="161"/>
      <c r="S184" s="161"/>
      <c r="T184" s="162"/>
      <c r="U184" s="168" t="s">
        <v>74</v>
      </c>
      <c r="V184" s="161"/>
      <c r="W184" s="162"/>
      <c r="X184" s="168" t="s">
        <v>75</v>
      </c>
      <c r="Y184" s="161"/>
      <c r="Z184" s="161"/>
      <c r="AA184" s="162"/>
      <c r="AB184" s="168" t="s">
        <v>76</v>
      </c>
      <c r="AC184" s="161"/>
      <c r="AD184" s="162"/>
      <c r="AE184" s="168" t="s">
        <v>77</v>
      </c>
      <c r="AF184" s="161"/>
      <c r="AG184" s="161"/>
      <c r="AH184" s="161"/>
      <c r="AI184" s="162"/>
      <c r="AJ184" s="168" t="s">
        <v>78</v>
      </c>
      <c r="AK184" s="161"/>
      <c r="AL184" s="162"/>
      <c r="AM184" s="168" t="s">
        <v>79</v>
      </c>
      <c r="AN184" s="161"/>
      <c r="AO184" s="161"/>
      <c r="AP184" s="162"/>
      <c r="AQ184" s="164"/>
      <c r="AR184" s="164"/>
      <c r="AS184" s="164"/>
      <c r="AT184" s="12"/>
      <c r="AU184" s="12"/>
    </row>
    <row r="185" spans="1:47" ht="11.25" customHeight="1">
      <c r="A185" s="148"/>
      <c r="B185" s="149"/>
      <c r="C185" s="150"/>
      <c r="D185" s="19" t="s">
        <v>80</v>
      </c>
      <c r="E185" s="20">
        <v>1</v>
      </c>
      <c r="F185" s="20">
        <v>2</v>
      </c>
      <c r="G185" s="20">
        <v>3</v>
      </c>
      <c r="H185" s="20">
        <v>4</v>
      </c>
      <c r="I185" s="20">
        <v>5</v>
      </c>
      <c r="J185" s="20">
        <v>6</v>
      </c>
      <c r="K185" s="20">
        <v>7</v>
      </c>
      <c r="L185" s="20">
        <v>8</v>
      </c>
      <c r="M185" s="20">
        <v>9</v>
      </c>
      <c r="N185" s="20">
        <v>10</v>
      </c>
      <c r="O185" s="20">
        <v>11</v>
      </c>
      <c r="P185" s="20">
        <v>12</v>
      </c>
      <c r="Q185" s="20">
        <v>13</v>
      </c>
      <c r="R185" s="20">
        <v>14</v>
      </c>
      <c r="S185" s="20">
        <v>15</v>
      </c>
      <c r="T185" s="20">
        <v>16</v>
      </c>
      <c r="U185" s="20">
        <v>17</v>
      </c>
      <c r="V185" s="20">
        <v>18</v>
      </c>
      <c r="W185" s="20">
        <v>19</v>
      </c>
      <c r="X185" s="20">
        <v>20</v>
      </c>
      <c r="Y185" s="20">
        <v>21</v>
      </c>
      <c r="Z185" s="20">
        <v>22</v>
      </c>
      <c r="AA185" s="20">
        <v>23</v>
      </c>
      <c r="AB185" s="20">
        <v>24</v>
      </c>
      <c r="AC185" s="20">
        <v>25</v>
      </c>
      <c r="AD185" s="20">
        <v>26</v>
      </c>
      <c r="AE185" s="20">
        <v>27</v>
      </c>
      <c r="AF185" s="20">
        <v>28</v>
      </c>
      <c r="AG185" s="20">
        <v>29</v>
      </c>
      <c r="AH185" s="20">
        <v>30</v>
      </c>
      <c r="AI185" s="20">
        <v>31</v>
      </c>
      <c r="AJ185" s="20">
        <v>32</v>
      </c>
      <c r="AK185" s="20">
        <v>33</v>
      </c>
      <c r="AL185" s="20">
        <v>34</v>
      </c>
      <c r="AM185" s="20">
        <v>35</v>
      </c>
      <c r="AN185" s="20">
        <v>36</v>
      </c>
      <c r="AO185" s="20">
        <v>37</v>
      </c>
      <c r="AP185" s="20">
        <v>38</v>
      </c>
      <c r="AQ185" s="165"/>
      <c r="AR185" s="165"/>
      <c r="AS185" s="165"/>
      <c r="AT185" s="14"/>
      <c r="AU185" s="14"/>
    </row>
    <row r="186" spans="1:47" ht="12.75" customHeight="1">
      <c r="A186" s="174" t="s">
        <v>121</v>
      </c>
      <c r="B186" s="70" t="s">
        <v>82</v>
      </c>
      <c r="C186" s="29" t="s">
        <v>122</v>
      </c>
      <c r="D186" s="55"/>
      <c r="E186" s="40"/>
      <c r="F186" s="40"/>
      <c r="G186" s="40"/>
      <c r="H186" s="40"/>
      <c r="I186" s="71">
        <v>1</v>
      </c>
      <c r="J186" s="40"/>
      <c r="K186" s="40"/>
      <c r="L186" s="63">
        <v>1</v>
      </c>
      <c r="M186" s="40"/>
      <c r="N186" s="40"/>
      <c r="O186" s="63">
        <v>1</v>
      </c>
      <c r="P186" s="40"/>
      <c r="Q186" s="40"/>
      <c r="R186" s="63">
        <v>1</v>
      </c>
      <c r="S186" s="40"/>
      <c r="T186" s="63">
        <v>1</v>
      </c>
      <c r="U186" s="40"/>
      <c r="V186" s="40"/>
      <c r="W186" s="63">
        <v>1</v>
      </c>
      <c r="X186" s="40"/>
      <c r="Y186" s="40"/>
      <c r="Z186" s="40"/>
      <c r="AA186" s="63">
        <v>1</v>
      </c>
      <c r="AB186" s="40"/>
      <c r="AC186" s="40"/>
      <c r="AD186" s="63">
        <v>1</v>
      </c>
      <c r="AE186" s="40"/>
      <c r="AF186" s="40"/>
      <c r="AG186" s="63">
        <v>1</v>
      </c>
      <c r="AH186" s="56">
        <v>1</v>
      </c>
      <c r="AI186" s="40"/>
      <c r="AJ186" s="40"/>
      <c r="AK186" s="63">
        <v>1</v>
      </c>
      <c r="AL186" s="40"/>
      <c r="AM186" s="58"/>
      <c r="AN186" s="58"/>
      <c r="AO186" s="58"/>
      <c r="AP186" s="58"/>
      <c r="AQ186" s="58">
        <f t="shared" ref="AQ186:AQ232" si="28">SUM(E186:AP186)</f>
        <v>11</v>
      </c>
      <c r="AR186" s="24">
        <f t="shared" ref="AR186:AR188" si="29">34*4</f>
        <v>136</v>
      </c>
      <c r="AS186" s="59">
        <f t="shared" ref="AS186:AS232" si="30">AQ186/AR186</f>
        <v>8.0882352941176475E-2</v>
      </c>
      <c r="AT186" s="10"/>
      <c r="AU186" s="10"/>
    </row>
    <row r="187" spans="1:47" ht="12.75" customHeight="1">
      <c r="A187" s="164"/>
      <c r="B187" s="70" t="s">
        <v>82</v>
      </c>
      <c r="C187" s="29" t="s">
        <v>123</v>
      </c>
      <c r="D187" s="55"/>
      <c r="E187" s="40"/>
      <c r="F187" s="40"/>
      <c r="G187" s="40"/>
      <c r="H187" s="40"/>
      <c r="I187" s="71">
        <v>1</v>
      </c>
      <c r="J187" s="40"/>
      <c r="K187" s="40"/>
      <c r="L187" s="63">
        <v>1</v>
      </c>
      <c r="M187" s="40"/>
      <c r="N187" s="40"/>
      <c r="O187" s="63">
        <v>1</v>
      </c>
      <c r="P187" s="40"/>
      <c r="Q187" s="40"/>
      <c r="R187" s="63">
        <v>1</v>
      </c>
      <c r="S187" s="40"/>
      <c r="T187" s="63">
        <v>1</v>
      </c>
      <c r="U187" s="40"/>
      <c r="V187" s="40"/>
      <c r="W187" s="63">
        <v>1</v>
      </c>
      <c r="X187" s="40"/>
      <c r="Y187" s="40"/>
      <c r="Z187" s="40"/>
      <c r="AA187" s="63">
        <v>1</v>
      </c>
      <c r="AB187" s="40"/>
      <c r="AC187" s="40"/>
      <c r="AD187" s="63">
        <v>1</v>
      </c>
      <c r="AE187" s="40"/>
      <c r="AF187" s="40"/>
      <c r="AG187" s="63">
        <v>1</v>
      </c>
      <c r="AH187" s="56">
        <v>1</v>
      </c>
      <c r="AI187" s="40"/>
      <c r="AJ187" s="40"/>
      <c r="AK187" s="63">
        <v>1</v>
      </c>
      <c r="AL187" s="40"/>
      <c r="AM187" s="58"/>
      <c r="AN187" s="58"/>
      <c r="AO187" s="58"/>
      <c r="AP187" s="58"/>
      <c r="AQ187" s="58">
        <f t="shared" si="28"/>
        <v>11</v>
      </c>
      <c r="AR187" s="24">
        <f t="shared" si="29"/>
        <v>136</v>
      </c>
      <c r="AS187" s="59">
        <f t="shared" si="30"/>
        <v>8.0882352941176475E-2</v>
      </c>
      <c r="AT187" s="10"/>
      <c r="AU187" s="10"/>
    </row>
    <row r="188" spans="1:47" ht="12.75" customHeight="1">
      <c r="A188" s="164"/>
      <c r="B188" s="70" t="s">
        <v>82</v>
      </c>
      <c r="C188" s="29" t="s">
        <v>124</v>
      </c>
      <c r="D188" s="55"/>
      <c r="E188" s="40"/>
      <c r="F188" s="40"/>
      <c r="G188" s="40"/>
      <c r="H188" s="40"/>
      <c r="I188" s="71">
        <v>1</v>
      </c>
      <c r="J188" s="40"/>
      <c r="K188" s="40"/>
      <c r="L188" s="63">
        <v>1</v>
      </c>
      <c r="M188" s="40"/>
      <c r="N188" s="40"/>
      <c r="O188" s="63">
        <v>1</v>
      </c>
      <c r="P188" s="40"/>
      <c r="Q188" s="40"/>
      <c r="R188" s="63">
        <v>1</v>
      </c>
      <c r="S188" s="40"/>
      <c r="T188" s="63">
        <v>1</v>
      </c>
      <c r="U188" s="40"/>
      <c r="V188" s="40"/>
      <c r="W188" s="63">
        <v>1</v>
      </c>
      <c r="X188" s="40"/>
      <c r="Y188" s="40"/>
      <c r="Z188" s="40"/>
      <c r="AA188" s="63">
        <v>1</v>
      </c>
      <c r="AB188" s="40"/>
      <c r="AC188" s="40"/>
      <c r="AD188" s="63">
        <v>1</v>
      </c>
      <c r="AE188" s="40"/>
      <c r="AF188" s="40"/>
      <c r="AG188" s="63">
        <v>1</v>
      </c>
      <c r="AH188" s="56">
        <v>1</v>
      </c>
      <c r="AI188" s="40"/>
      <c r="AJ188" s="40"/>
      <c r="AK188" s="63">
        <v>1</v>
      </c>
      <c r="AL188" s="40"/>
      <c r="AM188" s="58"/>
      <c r="AN188" s="58"/>
      <c r="AO188" s="58"/>
      <c r="AP188" s="58"/>
      <c r="AQ188" s="58">
        <f t="shared" si="28"/>
        <v>11</v>
      </c>
      <c r="AR188" s="24">
        <f t="shared" si="29"/>
        <v>136</v>
      </c>
      <c r="AS188" s="59">
        <f t="shared" si="30"/>
        <v>8.0882352941176475E-2</v>
      </c>
      <c r="AT188" s="10"/>
      <c r="AU188" s="10"/>
    </row>
    <row r="189" spans="1:47" ht="12.75" customHeight="1">
      <c r="A189" s="164"/>
      <c r="B189" s="70" t="s">
        <v>82</v>
      </c>
      <c r="C189" s="29" t="s">
        <v>125</v>
      </c>
      <c r="D189" s="55"/>
      <c r="E189" s="40"/>
      <c r="F189" s="40"/>
      <c r="G189" s="40"/>
      <c r="H189" s="40"/>
      <c r="I189" s="26"/>
      <c r="J189" s="26"/>
      <c r="K189" s="26"/>
      <c r="L189" s="63">
        <v>1</v>
      </c>
      <c r="M189" s="26"/>
      <c r="N189" s="26"/>
      <c r="O189" s="63">
        <v>1</v>
      </c>
      <c r="P189" s="26"/>
      <c r="Q189" s="26"/>
      <c r="R189" s="26"/>
      <c r="S189" s="130">
        <v>1</v>
      </c>
      <c r="T189" s="26"/>
      <c r="U189" s="26"/>
      <c r="V189" s="26"/>
      <c r="W189" s="130">
        <v>1</v>
      </c>
      <c r="X189" s="26"/>
      <c r="Y189" s="26"/>
      <c r="Z189" s="130">
        <v>1</v>
      </c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40"/>
      <c r="AM189" s="58"/>
      <c r="AN189" s="58"/>
      <c r="AO189" s="58"/>
      <c r="AP189" s="58"/>
      <c r="AQ189" s="58">
        <f t="shared" si="28"/>
        <v>5</v>
      </c>
      <c r="AR189" s="24">
        <v>136</v>
      </c>
      <c r="AS189" s="59">
        <f t="shared" si="30"/>
        <v>3.6764705882352942E-2</v>
      </c>
      <c r="AT189" s="10"/>
      <c r="AU189" s="10"/>
    </row>
    <row r="190" spans="1:47" ht="12.75" customHeight="1">
      <c r="A190" s="164"/>
      <c r="B190" s="70" t="s">
        <v>111</v>
      </c>
      <c r="C190" s="29" t="s">
        <v>122</v>
      </c>
      <c r="D190" s="55"/>
      <c r="E190" s="40"/>
      <c r="F190" s="40"/>
      <c r="G190" s="40"/>
      <c r="H190" s="40"/>
      <c r="I190" s="40"/>
      <c r="J190" s="40"/>
      <c r="K190" s="40"/>
      <c r="L190" s="40"/>
      <c r="M190" s="40"/>
      <c r="N190" s="30">
        <v>1</v>
      </c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30">
        <v>1</v>
      </c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58"/>
      <c r="AN190" s="58"/>
      <c r="AO190" s="58"/>
      <c r="AP190" s="58"/>
      <c r="AQ190" s="58">
        <f t="shared" si="28"/>
        <v>2</v>
      </c>
      <c r="AR190" s="24">
        <f t="shared" ref="AR190:AR192" si="31">34*2</f>
        <v>68</v>
      </c>
      <c r="AS190" s="59">
        <f t="shared" si="30"/>
        <v>2.9411764705882353E-2</v>
      </c>
      <c r="AT190" s="10"/>
      <c r="AU190" s="10"/>
    </row>
    <row r="191" spans="1:47" ht="12.75" customHeight="1">
      <c r="A191" s="164"/>
      <c r="B191" s="70" t="s">
        <v>111</v>
      </c>
      <c r="C191" s="29" t="s">
        <v>123</v>
      </c>
      <c r="D191" s="55"/>
      <c r="E191" s="40"/>
      <c r="F191" s="40"/>
      <c r="G191" s="40"/>
      <c r="H191" s="40"/>
      <c r="I191" s="40"/>
      <c r="J191" s="40"/>
      <c r="K191" s="40"/>
      <c r="L191" s="40"/>
      <c r="M191" s="40"/>
      <c r="N191" s="30">
        <v>1</v>
      </c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30">
        <v>1</v>
      </c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58"/>
      <c r="AN191" s="58"/>
      <c r="AO191" s="58"/>
      <c r="AP191" s="58"/>
      <c r="AQ191" s="58">
        <f t="shared" si="28"/>
        <v>2</v>
      </c>
      <c r="AR191" s="24">
        <f t="shared" si="31"/>
        <v>68</v>
      </c>
      <c r="AS191" s="59">
        <f t="shared" si="30"/>
        <v>2.9411764705882353E-2</v>
      </c>
      <c r="AT191" s="10"/>
      <c r="AU191" s="10"/>
    </row>
    <row r="192" spans="1:47" ht="12.75" customHeight="1">
      <c r="A192" s="164"/>
      <c r="B192" s="70" t="s">
        <v>111</v>
      </c>
      <c r="C192" s="29" t="s">
        <v>124</v>
      </c>
      <c r="D192" s="55"/>
      <c r="E192" s="40"/>
      <c r="F192" s="40"/>
      <c r="G192" s="40"/>
      <c r="H192" s="40"/>
      <c r="I192" s="40"/>
      <c r="J192" s="40"/>
      <c r="K192" s="40"/>
      <c r="L192" s="40"/>
      <c r="M192" s="40"/>
      <c r="N192" s="30">
        <v>1</v>
      </c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30">
        <v>1</v>
      </c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58"/>
      <c r="AN192" s="58"/>
      <c r="AO192" s="58"/>
      <c r="AP192" s="58"/>
      <c r="AQ192" s="58">
        <f t="shared" si="28"/>
        <v>2</v>
      </c>
      <c r="AR192" s="24">
        <f t="shared" si="31"/>
        <v>68</v>
      </c>
      <c r="AS192" s="59">
        <f t="shared" si="30"/>
        <v>2.9411764705882353E-2</v>
      </c>
      <c r="AT192" s="10"/>
      <c r="AU192" s="10"/>
    </row>
    <row r="193" spans="1:47" ht="12.75" customHeight="1">
      <c r="A193" s="164"/>
      <c r="B193" s="70" t="s">
        <v>90</v>
      </c>
      <c r="C193" s="29" t="s">
        <v>122</v>
      </c>
      <c r="D193" s="61"/>
      <c r="E193" s="40"/>
      <c r="F193" s="40"/>
      <c r="G193" s="30">
        <v>1</v>
      </c>
      <c r="H193" s="40"/>
      <c r="I193" s="40"/>
      <c r="J193" s="30">
        <v>1</v>
      </c>
      <c r="K193" s="40"/>
      <c r="L193" s="40"/>
      <c r="M193" s="30">
        <v>1</v>
      </c>
      <c r="N193" s="40"/>
      <c r="O193" s="40"/>
      <c r="P193" s="40"/>
      <c r="Q193" s="30">
        <v>1</v>
      </c>
      <c r="R193" s="40"/>
      <c r="S193" s="40"/>
      <c r="T193" s="30">
        <v>1</v>
      </c>
      <c r="U193" s="40"/>
      <c r="V193" s="40"/>
      <c r="W193" s="40"/>
      <c r="X193" s="30">
        <v>1</v>
      </c>
      <c r="Y193" s="40"/>
      <c r="Z193" s="40"/>
      <c r="AA193" s="40"/>
      <c r="AB193" s="40"/>
      <c r="AC193" s="30">
        <v>1</v>
      </c>
      <c r="AD193" s="40"/>
      <c r="AE193" s="40"/>
      <c r="AF193" s="40"/>
      <c r="AG193" s="40"/>
      <c r="AH193" s="40"/>
      <c r="AI193" s="30">
        <v>1</v>
      </c>
      <c r="AJ193" s="40"/>
      <c r="AK193" s="40"/>
      <c r="AL193" s="40"/>
      <c r="AM193" s="58"/>
      <c r="AN193" s="58"/>
      <c r="AO193" s="58"/>
      <c r="AP193" s="58"/>
      <c r="AQ193" s="58">
        <f t="shared" si="28"/>
        <v>8</v>
      </c>
      <c r="AR193" s="24">
        <f t="shared" ref="AR193:AR198" si="32">34*3</f>
        <v>102</v>
      </c>
      <c r="AS193" s="59">
        <f t="shared" si="30"/>
        <v>7.8431372549019607E-2</v>
      </c>
      <c r="AT193" s="10"/>
      <c r="AU193" s="10"/>
    </row>
    <row r="194" spans="1:47" ht="12.75" customHeight="1">
      <c r="A194" s="164"/>
      <c r="B194" s="70" t="s">
        <v>90</v>
      </c>
      <c r="C194" s="29" t="s">
        <v>123</v>
      </c>
      <c r="D194" s="61"/>
      <c r="E194" s="40"/>
      <c r="F194" s="40"/>
      <c r="G194" s="30">
        <v>1</v>
      </c>
      <c r="H194" s="40"/>
      <c r="I194" s="40"/>
      <c r="J194" s="30">
        <v>1</v>
      </c>
      <c r="K194" s="40"/>
      <c r="L194" s="40"/>
      <c r="M194" s="30">
        <v>1</v>
      </c>
      <c r="N194" s="40"/>
      <c r="O194" s="40"/>
      <c r="P194" s="40"/>
      <c r="Q194" s="30">
        <v>1</v>
      </c>
      <c r="R194" s="40"/>
      <c r="S194" s="40"/>
      <c r="T194" s="30">
        <v>1</v>
      </c>
      <c r="U194" s="40"/>
      <c r="V194" s="40"/>
      <c r="W194" s="40"/>
      <c r="X194" s="30">
        <v>1</v>
      </c>
      <c r="Y194" s="40"/>
      <c r="Z194" s="40"/>
      <c r="AA194" s="40"/>
      <c r="AB194" s="40"/>
      <c r="AC194" s="30">
        <v>1</v>
      </c>
      <c r="AD194" s="40"/>
      <c r="AE194" s="40"/>
      <c r="AF194" s="40"/>
      <c r="AG194" s="40"/>
      <c r="AH194" s="40"/>
      <c r="AI194" s="30">
        <v>1</v>
      </c>
      <c r="AJ194" s="40"/>
      <c r="AK194" s="40"/>
      <c r="AL194" s="40"/>
      <c r="AM194" s="58"/>
      <c r="AN194" s="58"/>
      <c r="AO194" s="58"/>
      <c r="AP194" s="58"/>
      <c r="AQ194" s="58">
        <f t="shared" si="28"/>
        <v>8</v>
      </c>
      <c r="AR194" s="24">
        <f t="shared" si="32"/>
        <v>102</v>
      </c>
      <c r="AS194" s="59">
        <f t="shared" si="30"/>
        <v>7.8431372549019607E-2</v>
      </c>
      <c r="AT194" s="10"/>
      <c r="AU194" s="10"/>
    </row>
    <row r="195" spans="1:47" ht="12.75" customHeight="1">
      <c r="A195" s="164"/>
      <c r="B195" s="70" t="s">
        <v>90</v>
      </c>
      <c r="C195" s="29" t="s">
        <v>124</v>
      </c>
      <c r="D195" s="61"/>
      <c r="E195" s="40"/>
      <c r="F195" s="40"/>
      <c r="G195" s="30">
        <v>1</v>
      </c>
      <c r="H195" s="40"/>
      <c r="I195" s="40"/>
      <c r="J195" s="30">
        <v>1</v>
      </c>
      <c r="K195" s="40"/>
      <c r="L195" s="40"/>
      <c r="M195" s="30">
        <v>1</v>
      </c>
      <c r="N195" s="40"/>
      <c r="O195" s="40"/>
      <c r="P195" s="40"/>
      <c r="Q195" s="30">
        <v>1</v>
      </c>
      <c r="R195" s="40"/>
      <c r="S195" s="40"/>
      <c r="T195" s="30">
        <v>1</v>
      </c>
      <c r="U195" s="40"/>
      <c r="V195" s="40"/>
      <c r="W195" s="40"/>
      <c r="X195" s="30">
        <v>1</v>
      </c>
      <c r="Y195" s="40"/>
      <c r="Z195" s="40"/>
      <c r="AA195" s="40"/>
      <c r="AB195" s="40"/>
      <c r="AC195" s="30">
        <v>1</v>
      </c>
      <c r="AD195" s="40"/>
      <c r="AE195" s="40"/>
      <c r="AF195" s="40"/>
      <c r="AG195" s="40"/>
      <c r="AH195" s="40"/>
      <c r="AI195" s="30">
        <v>1</v>
      </c>
      <c r="AJ195" s="40"/>
      <c r="AK195" s="40"/>
      <c r="AL195" s="40"/>
      <c r="AM195" s="58"/>
      <c r="AN195" s="58"/>
      <c r="AO195" s="58"/>
      <c r="AP195" s="58"/>
      <c r="AQ195" s="58">
        <f t="shared" si="28"/>
        <v>8</v>
      </c>
      <c r="AR195" s="24">
        <f t="shared" si="32"/>
        <v>102</v>
      </c>
      <c r="AS195" s="59">
        <f t="shared" si="30"/>
        <v>7.8431372549019607E-2</v>
      </c>
      <c r="AT195" s="10"/>
      <c r="AU195" s="10"/>
    </row>
    <row r="196" spans="1:47" ht="12.75" customHeight="1">
      <c r="A196" s="164"/>
      <c r="B196" s="70" t="s">
        <v>126</v>
      </c>
      <c r="C196" s="29" t="s">
        <v>122</v>
      </c>
      <c r="D196" s="55"/>
      <c r="E196" s="40"/>
      <c r="F196" s="40"/>
      <c r="G196" s="40"/>
      <c r="H196" s="40"/>
      <c r="I196" s="40"/>
      <c r="J196" s="40"/>
      <c r="K196" s="40"/>
      <c r="L196" s="40"/>
      <c r="M196" s="30">
        <v>1</v>
      </c>
      <c r="N196" s="40"/>
      <c r="O196" s="40"/>
      <c r="P196" s="40"/>
      <c r="Q196" s="40"/>
      <c r="R196" s="40"/>
      <c r="S196" s="40"/>
      <c r="T196" s="40"/>
      <c r="U196" s="40"/>
      <c r="V196" s="30">
        <v>1</v>
      </c>
      <c r="W196" s="40"/>
      <c r="X196" s="40"/>
      <c r="Y196" s="40"/>
      <c r="Z196" s="40"/>
      <c r="AA196" s="40"/>
      <c r="AB196" s="40"/>
      <c r="AC196" s="30">
        <v>1</v>
      </c>
      <c r="AD196" s="40"/>
      <c r="AE196" s="40"/>
      <c r="AF196" s="40"/>
      <c r="AG196" s="40"/>
      <c r="AH196" s="56">
        <v>1</v>
      </c>
      <c r="AI196" s="58"/>
      <c r="AJ196" s="58"/>
      <c r="AK196" s="30">
        <v>1</v>
      </c>
      <c r="AL196" s="40"/>
      <c r="AM196" s="58"/>
      <c r="AN196" s="58"/>
      <c r="AO196" s="58"/>
      <c r="AP196" s="58"/>
      <c r="AQ196" s="58">
        <f t="shared" si="28"/>
        <v>5</v>
      </c>
      <c r="AR196" s="24">
        <f t="shared" si="32"/>
        <v>102</v>
      </c>
      <c r="AS196" s="59">
        <f t="shared" si="30"/>
        <v>4.9019607843137254E-2</v>
      </c>
      <c r="AT196" s="10"/>
      <c r="AU196" s="10"/>
    </row>
    <row r="197" spans="1:47" ht="12.75" customHeight="1">
      <c r="A197" s="164"/>
      <c r="B197" s="70" t="s">
        <v>126</v>
      </c>
      <c r="C197" s="29" t="s">
        <v>123</v>
      </c>
      <c r="D197" s="55"/>
      <c r="E197" s="40"/>
      <c r="F197" s="40"/>
      <c r="G197" s="40"/>
      <c r="H197" s="40"/>
      <c r="I197" s="40"/>
      <c r="J197" s="40"/>
      <c r="K197" s="40"/>
      <c r="L197" s="40"/>
      <c r="M197" s="30">
        <v>1</v>
      </c>
      <c r="N197" s="40"/>
      <c r="O197" s="40"/>
      <c r="P197" s="40"/>
      <c r="Q197" s="40"/>
      <c r="R197" s="40"/>
      <c r="S197" s="40"/>
      <c r="T197" s="40"/>
      <c r="U197" s="40"/>
      <c r="V197" s="30">
        <v>1</v>
      </c>
      <c r="W197" s="40"/>
      <c r="X197" s="40"/>
      <c r="Y197" s="40"/>
      <c r="Z197" s="40"/>
      <c r="AA197" s="40"/>
      <c r="AB197" s="40"/>
      <c r="AC197" s="30">
        <v>1</v>
      </c>
      <c r="AD197" s="40"/>
      <c r="AE197" s="40"/>
      <c r="AF197" s="40"/>
      <c r="AG197" s="40"/>
      <c r="AH197" s="56">
        <v>1</v>
      </c>
      <c r="AI197" s="58"/>
      <c r="AJ197" s="58"/>
      <c r="AK197" s="30">
        <v>1</v>
      </c>
      <c r="AL197" s="40"/>
      <c r="AM197" s="58"/>
      <c r="AN197" s="58"/>
      <c r="AO197" s="58"/>
      <c r="AP197" s="58"/>
      <c r="AQ197" s="58">
        <f t="shared" si="28"/>
        <v>5</v>
      </c>
      <c r="AR197" s="24">
        <f t="shared" si="32"/>
        <v>102</v>
      </c>
      <c r="AS197" s="59">
        <f t="shared" si="30"/>
        <v>4.9019607843137254E-2</v>
      </c>
      <c r="AT197" s="10"/>
      <c r="AU197" s="10"/>
    </row>
    <row r="198" spans="1:47" ht="12.75" customHeight="1">
      <c r="A198" s="164"/>
      <c r="B198" s="70" t="s">
        <v>126</v>
      </c>
      <c r="C198" s="29" t="s">
        <v>124</v>
      </c>
      <c r="D198" s="55"/>
      <c r="E198" s="40"/>
      <c r="F198" s="40"/>
      <c r="G198" s="40"/>
      <c r="H198" s="40"/>
      <c r="I198" s="40"/>
      <c r="J198" s="40"/>
      <c r="K198" s="40"/>
      <c r="L198" s="40"/>
      <c r="M198" s="30">
        <v>1</v>
      </c>
      <c r="N198" s="40"/>
      <c r="O198" s="40"/>
      <c r="P198" s="40"/>
      <c r="Q198" s="40"/>
      <c r="R198" s="40"/>
      <c r="S198" s="40"/>
      <c r="T198" s="40"/>
      <c r="U198" s="40"/>
      <c r="V198" s="30">
        <v>1</v>
      </c>
      <c r="W198" s="40"/>
      <c r="X198" s="40"/>
      <c r="Y198" s="40"/>
      <c r="Z198" s="40"/>
      <c r="AA198" s="40"/>
      <c r="AB198" s="40"/>
      <c r="AC198" s="30">
        <v>1</v>
      </c>
      <c r="AD198" s="40"/>
      <c r="AE198" s="40"/>
      <c r="AF198" s="40"/>
      <c r="AG198" s="40"/>
      <c r="AH198" s="56">
        <v>1</v>
      </c>
      <c r="AI198" s="58"/>
      <c r="AJ198" s="58"/>
      <c r="AK198" s="30">
        <v>1</v>
      </c>
      <c r="AL198" s="40"/>
      <c r="AM198" s="58"/>
      <c r="AN198" s="58"/>
      <c r="AO198" s="58"/>
      <c r="AP198" s="58"/>
      <c r="AQ198" s="58">
        <f t="shared" si="28"/>
        <v>5</v>
      </c>
      <c r="AR198" s="24">
        <f t="shared" si="32"/>
        <v>102</v>
      </c>
      <c r="AS198" s="59">
        <f t="shared" si="30"/>
        <v>4.9019607843137254E-2</v>
      </c>
      <c r="AT198" s="10"/>
      <c r="AU198" s="10"/>
    </row>
    <row r="199" spans="1:47" ht="12.75" customHeight="1">
      <c r="A199" s="164"/>
      <c r="B199" s="70" t="s">
        <v>127</v>
      </c>
      <c r="C199" s="29" t="s">
        <v>122</v>
      </c>
      <c r="D199" s="61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30">
        <v>1</v>
      </c>
      <c r="W199" s="40"/>
      <c r="X199" s="40"/>
      <c r="Y199" s="40"/>
      <c r="Z199" s="40"/>
      <c r="AA199" s="40"/>
      <c r="AB199" s="40"/>
      <c r="AC199" s="30">
        <v>1</v>
      </c>
      <c r="AE199" s="40"/>
      <c r="AF199" s="40"/>
      <c r="AG199" s="40"/>
      <c r="AH199" s="56">
        <v>1</v>
      </c>
      <c r="AI199" s="58"/>
      <c r="AJ199" s="30">
        <v>1</v>
      </c>
      <c r="AK199" s="30">
        <v>1</v>
      </c>
      <c r="AL199" s="40"/>
      <c r="AM199" s="58"/>
      <c r="AN199" s="58"/>
      <c r="AO199" s="58"/>
      <c r="AP199" s="58"/>
      <c r="AQ199" s="58">
        <f t="shared" si="28"/>
        <v>5</v>
      </c>
      <c r="AR199" s="24">
        <f t="shared" ref="AR199:AR201" si="33">34*2</f>
        <v>68</v>
      </c>
      <c r="AS199" s="59">
        <f t="shared" si="30"/>
        <v>7.3529411764705885E-2</v>
      </c>
      <c r="AT199" s="10"/>
      <c r="AU199" s="10"/>
    </row>
    <row r="200" spans="1:47" ht="12.75" customHeight="1">
      <c r="A200" s="164"/>
      <c r="B200" s="70" t="s">
        <v>127</v>
      </c>
      <c r="C200" s="29" t="s">
        <v>123</v>
      </c>
      <c r="D200" s="61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30">
        <v>1</v>
      </c>
      <c r="W200" s="40"/>
      <c r="X200" s="40"/>
      <c r="Y200" s="40"/>
      <c r="Z200" s="40"/>
      <c r="AA200" s="40"/>
      <c r="AB200" s="40"/>
      <c r="AC200" s="30">
        <v>1</v>
      </c>
      <c r="AE200" s="40"/>
      <c r="AF200" s="40"/>
      <c r="AG200" s="40"/>
      <c r="AH200" s="56">
        <v>1</v>
      </c>
      <c r="AI200" s="58"/>
      <c r="AJ200" s="30">
        <v>1</v>
      </c>
      <c r="AK200" s="30">
        <v>1</v>
      </c>
      <c r="AL200" s="40"/>
      <c r="AM200" s="58"/>
      <c r="AN200" s="58"/>
      <c r="AO200" s="58"/>
      <c r="AP200" s="58"/>
      <c r="AQ200" s="58">
        <f t="shared" si="28"/>
        <v>5</v>
      </c>
      <c r="AR200" s="24">
        <f t="shared" si="33"/>
        <v>68</v>
      </c>
      <c r="AS200" s="59">
        <f t="shared" si="30"/>
        <v>7.3529411764705885E-2</v>
      </c>
      <c r="AT200" s="10"/>
      <c r="AU200" s="10"/>
    </row>
    <row r="201" spans="1:47" ht="12.75" customHeight="1">
      <c r="A201" s="164"/>
      <c r="B201" s="70" t="s">
        <v>127</v>
      </c>
      <c r="C201" s="29" t="s">
        <v>124</v>
      </c>
      <c r="D201" s="61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30">
        <v>1</v>
      </c>
      <c r="W201" s="40"/>
      <c r="X201" s="40"/>
      <c r="Y201" s="40"/>
      <c r="Z201" s="40"/>
      <c r="AA201" s="40"/>
      <c r="AB201" s="40"/>
      <c r="AC201" s="30">
        <v>1</v>
      </c>
      <c r="AE201" s="40"/>
      <c r="AF201" s="40"/>
      <c r="AG201" s="40"/>
      <c r="AH201" s="56">
        <v>1</v>
      </c>
      <c r="AI201" s="58"/>
      <c r="AJ201" s="30">
        <v>1</v>
      </c>
      <c r="AK201" s="30">
        <v>1</v>
      </c>
      <c r="AL201" s="40"/>
      <c r="AM201" s="58"/>
      <c r="AN201" s="58"/>
      <c r="AO201" s="58"/>
      <c r="AP201" s="58"/>
      <c r="AQ201" s="58">
        <f t="shared" si="28"/>
        <v>5</v>
      </c>
      <c r="AR201" s="24">
        <f t="shared" si="33"/>
        <v>68</v>
      </c>
      <c r="AS201" s="59">
        <f t="shared" si="30"/>
        <v>7.3529411764705885E-2</v>
      </c>
      <c r="AT201" s="10"/>
      <c r="AU201" s="10"/>
    </row>
    <row r="202" spans="1:47" ht="25.5">
      <c r="A202" s="164"/>
      <c r="B202" s="70" t="s">
        <v>128</v>
      </c>
      <c r="C202" s="29" t="s">
        <v>122</v>
      </c>
      <c r="D202" s="61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30">
        <v>1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58"/>
      <c r="AJ202" s="58"/>
      <c r="AK202" s="30">
        <v>1</v>
      </c>
      <c r="AL202" s="40"/>
      <c r="AM202" s="58"/>
      <c r="AN202" s="58"/>
      <c r="AO202" s="58"/>
      <c r="AP202" s="58"/>
      <c r="AQ202" s="58">
        <f t="shared" si="28"/>
        <v>2</v>
      </c>
      <c r="AR202" s="24">
        <f t="shared" ref="AR202:AR204" si="34">34*1</f>
        <v>34</v>
      </c>
      <c r="AS202" s="59">
        <f t="shared" si="30"/>
        <v>5.8823529411764705E-2</v>
      </c>
      <c r="AT202" s="10"/>
      <c r="AU202" s="10"/>
    </row>
    <row r="203" spans="1:47" ht="25.5">
      <c r="A203" s="164"/>
      <c r="B203" s="70" t="s">
        <v>128</v>
      </c>
      <c r="C203" s="29" t="s">
        <v>123</v>
      </c>
      <c r="D203" s="61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30">
        <v>1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58"/>
      <c r="AJ203" s="58"/>
      <c r="AK203" s="30">
        <v>1</v>
      </c>
      <c r="AL203" s="40"/>
      <c r="AM203" s="58"/>
      <c r="AN203" s="58"/>
      <c r="AO203" s="58"/>
      <c r="AP203" s="58"/>
      <c r="AQ203" s="58">
        <f t="shared" si="28"/>
        <v>2</v>
      </c>
      <c r="AR203" s="24">
        <f t="shared" si="34"/>
        <v>34</v>
      </c>
      <c r="AS203" s="59">
        <f t="shared" si="30"/>
        <v>5.8823529411764705E-2</v>
      </c>
      <c r="AT203" s="10"/>
      <c r="AU203" s="10"/>
    </row>
    <row r="204" spans="1:47" ht="25.5">
      <c r="A204" s="164"/>
      <c r="B204" s="70" t="s">
        <v>128</v>
      </c>
      <c r="C204" s="29" t="s">
        <v>124</v>
      </c>
      <c r="D204" s="61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30">
        <v>1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58"/>
      <c r="AJ204" s="58"/>
      <c r="AK204" s="30">
        <v>1</v>
      </c>
      <c r="AL204" s="40"/>
      <c r="AM204" s="58"/>
      <c r="AN204" s="58"/>
      <c r="AO204" s="58"/>
      <c r="AP204" s="58"/>
      <c r="AQ204" s="58">
        <f t="shared" si="28"/>
        <v>2</v>
      </c>
      <c r="AR204" s="24">
        <f t="shared" si="34"/>
        <v>34</v>
      </c>
      <c r="AS204" s="59">
        <f t="shared" si="30"/>
        <v>5.8823529411764705E-2</v>
      </c>
      <c r="AT204" s="10"/>
      <c r="AU204" s="10"/>
    </row>
    <row r="205" spans="1:47">
      <c r="A205" s="164"/>
      <c r="B205" s="70" t="s">
        <v>129</v>
      </c>
      <c r="C205" s="29" t="s">
        <v>125</v>
      </c>
      <c r="D205" s="61"/>
      <c r="E205" s="40"/>
      <c r="F205" s="40"/>
      <c r="G205" s="40"/>
      <c r="H205" s="42">
        <v>1</v>
      </c>
      <c r="I205" s="40"/>
      <c r="J205" s="40"/>
      <c r="K205" s="40"/>
      <c r="L205" s="40"/>
      <c r="M205" s="40"/>
      <c r="N205" s="40"/>
      <c r="O205" s="42">
        <v>1</v>
      </c>
      <c r="P205" s="40"/>
      <c r="Q205" s="40"/>
      <c r="R205" s="40"/>
      <c r="S205" s="26"/>
      <c r="T205" s="42">
        <v>1</v>
      </c>
      <c r="U205" s="26"/>
      <c r="V205" s="26"/>
      <c r="W205" s="26"/>
      <c r="X205" s="26"/>
      <c r="Y205" s="26"/>
      <c r="Z205" s="26"/>
      <c r="AA205" s="26"/>
      <c r="AB205" s="26"/>
      <c r="AC205" s="42">
        <v>1</v>
      </c>
      <c r="AD205" s="26"/>
      <c r="AE205" s="26"/>
      <c r="AF205" s="42">
        <v>1</v>
      </c>
      <c r="AG205" s="26"/>
      <c r="AH205" s="26"/>
      <c r="AI205" s="67"/>
      <c r="AJ205" s="42">
        <v>1</v>
      </c>
      <c r="AK205" s="26"/>
      <c r="AL205" s="42">
        <v>1</v>
      </c>
      <c r="AM205" s="58"/>
      <c r="AN205" s="58"/>
      <c r="AO205" s="58"/>
      <c r="AP205" s="58"/>
      <c r="AQ205" s="58">
        <f t="shared" si="28"/>
        <v>7</v>
      </c>
      <c r="AR205" s="24">
        <v>102</v>
      </c>
      <c r="AS205" s="59">
        <f t="shared" si="30"/>
        <v>6.8627450980392163E-2</v>
      </c>
      <c r="AT205" s="10"/>
      <c r="AU205" s="10"/>
    </row>
    <row r="206" spans="1:47" ht="12.75" customHeight="1">
      <c r="A206" s="164"/>
      <c r="B206" s="70" t="s">
        <v>130</v>
      </c>
      <c r="C206" s="29" t="s">
        <v>122</v>
      </c>
      <c r="D206" s="55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2">
        <v>1</v>
      </c>
      <c r="Q206" s="40"/>
      <c r="R206" s="40"/>
      <c r="S206" s="40"/>
      <c r="T206" s="40"/>
      <c r="U206" s="40"/>
      <c r="V206" s="40"/>
      <c r="W206" s="40"/>
      <c r="X206" s="40"/>
      <c r="Y206" s="42">
        <v>1</v>
      </c>
      <c r="Z206" s="40"/>
      <c r="AA206" s="40"/>
      <c r="AB206" s="40"/>
      <c r="AC206" s="40"/>
      <c r="AD206" s="40"/>
      <c r="AE206" s="40"/>
      <c r="AF206" s="40"/>
      <c r="AG206" s="72"/>
      <c r="AH206" s="40"/>
      <c r="AI206" s="40"/>
      <c r="AJ206" s="58"/>
      <c r="AK206" s="40"/>
      <c r="AL206" s="42">
        <v>1</v>
      </c>
      <c r="AM206" s="58"/>
      <c r="AN206" s="58"/>
      <c r="AO206" s="58"/>
      <c r="AP206" s="58"/>
      <c r="AQ206" s="58">
        <f t="shared" si="28"/>
        <v>3</v>
      </c>
      <c r="AR206" s="24">
        <f t="shared" ref="AR206:AR208" si="35">34*1</f>
        <v>34</v>
      </c>
      <c r="AS206" s="59">
        <f t="shared" si="30"/>
        <v>8.8235294117647065E-2</v>
      </c>
      <c r="AT206" s="10"/>
      <c r="AU206" s="10"/>
    </row>
    <row r="207" spans="1:47" ht="12.75" customHeight="1">
      <c r="A207" s="164"/>
      <c r="B207" s="70" t="s">
        <v>130</v>
      </c>
      <c r="C207" s="29" t="s">
        <v>123</v>
      </c>
      <c r="D207" s="55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2">
        <v>1</v>
      </c>
      <c r="Q207" s="40"/>
      <c r="R207" s="40"/>
      <c r="S207" s="40"/>
      <c r="T207" s="40"/>
      <c r="U207" s="40"/>
      <c r="V207" s="40"/>
      <c r="W207" s="40"/>
      <c r="X207" s="40"/>
      <c r="Y207" s="42">
        <v>1</v>
      </c>
      <c r="Z207" s="40"/>
      <c r="AA207" s="40"/>
      <c r="AB207" s="40"/>
      <c r="AC207" s="40"/>
      <c r="AD207" s="40"/>
      <c r="AE207" s="40"/>
      <c r="AF207" s="40"/>
      <c r="AG207" s="72"/>
      <c r="AH207" s="40"/>
      <c r="AI207" s="40"/>
      <c r="AJ207" s="58"/>
      <c r="AK207" s="40"/>
      <c r="AL207" s="42">
        <v>1</v>
      </c>
      <c r="AM207" s="58"/>
      <c r="AN207" s="58"/>
      <c r="AO207" s="58"/>
      <c r="AP207" s="58"/>
      <c r="AQ207" s="58">
        <f t="shared" si="28"/>
        <v>3</v>
      </c>
      <c r="AR207" s="24">
        <f t="shared" si="35"/>
        <v>34</v>
      </c>
      <c r="AS207" s="59">
        <f t="shared" si="30"/>
        <v>8.8235294117647065E-2</v>
      </c>
      <c r="AT207" s="10"/>
      <c r="AU207" s="10"/>
    </row>
    <row r="208" spans="1:47" ht="12.75" customHeight="1">
      <c r="A208" s="164"/>
      <c r="B208" s="70" t="s">
        <v>130</v>
      </c>
      <c r="C208" s="29" t="s">
        <v>124</v>
      </c>
      <c r="D208" s="55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2">
        <v>1</v>
      </c>
      <c r="Q208" s="40"/>
      <c r="R208" s="40"/>
      <c r="S208" s="40"/>
      <c r="T208" s="40"/>
      <c r="U208" s="40"/>
      <c r="V208" s="40"/>
      <c r="W208" s="40"/>
      <c r="X208" s="40"/>
      <c r="Y208" s="42">
        <v>1</v>
      </c>
      <c r="Z208" s="40"/>
      <c r="AA208" s="40"/>
      <c r="AB208" s="40"/>
      <c r="AC208" s="40"/>
      <c r="AD208" s="40"/>
      <c r="AE208" s="40"/>
      <c r="AF208" s="40"/>
      <c r="AG208" s="72"/>
      <c r="AH208" s="40"/>
      <c r="AI208" s="40"/>
      <c r="AJ208" s="58"/>
      <c r="AK208" s="40"/>
      <c r="AL208" s="42">
        <v>1</v>
      </c>
      <c r="AM208" s="58"/>
      <c r="AN208" s="58"/>
      <c r="AO208" s="58"/>
      <c r="AP208" s="58"/>
      <c r="AQ208" s="58">
        <f t="shared" si="28"/>
        <v>3</v>
      </c>
      <c r="AR208" s="24">
        <f t="shared" si="35"/>
        <v>34</v>
      </c>
      <c r="AS208" s="59">
        <f t="shared" si="30"/>
        <v>8.8235294117647065E-2</v>
      </c>
      <c r="AT208" s="10"/>
      <c r="AU208" s="10"/>
    </row>
    <row r="209" spans="1:47" ht="12.75" customHeight="1">
      <c r="A209" s="164"/>
      <c r="B209" s="70" t="s">
        <v>113</v>
      </c>
      <c r="C209" s="29" t="s">
        <v>122</v>
      </c>
      <c r="D209" s="55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30">
        <v>1</v>
      </c>
      <c r="AG209" s="40"/>
      <c r="AH209" s="40"/>
      <c r="AI209" s="24"/>
      <c r="AJ209" s="40"/>
      <c r="AK209" s="40"/>
      <c r="AL209" s="40"/>
      <c r="AM209" s="58"/>
      <c r="AN209" s="58"/>
      <c r="AO209" s="58"/>
      <c r="AP209" s="58"/>
      <c r="AQ209" s="58">
        <f t="shared" si="28"/>
        <v>1</v>
      </c>
      <c r="AR209" s="24">
        <f t="shared" ref="AR209:AR211" si="36">34*3</f>
        <v>102</v>
      </c>
      <c r="AS209" s="59">
        <f t="shared" si="30"/>
        <v>9.8039215686274508E-3</v>
      </c>
      <c r="AT209" s="10"/>
      <c r="AU209" s="10"/>
    </row>
    <row r="210" spans="1:47" ht="12.75" customHeight="1">
      <c r="A210" s="164"/>
      <c r="B210" s="70" t="s">
        <v>113</v>
      </c>
      <c r="C210" s="29" t="s">
        <v>123</v>
      </c>
      <c r="D210" s="55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30">
        <v>1</v>
      </c>
      <c r="AG210" s="40"/>
      <c r="AH210" s="40"/>
      <c r="AI210" s="24"/>
      <c r="AJ210" s="40"/>
      <c r="AK210" s="40"/>
      <c r="AL210" s="40"/>
      <c r="AM210" s="58"/>
      <c r="AN210" s="58"/>
      <c r="AO210" s="58"/>
      <c r="AP210" s="58"/>
      <c r="AQ210" s="58">
        <f t="shared" si="28"/>
        <v>1</v>
      </c>
      <c r="AR210" s="24">
        <f t="shared" si="36"/>
        <v>102</v>
      </c>
      <c r="AS210" s="59">
        <f t="shared" si="30"/>
        <v>9.8039215686274508E-3</v>
      </c>
      <c r="AT210" s="10"/>
      <c r="AU210" s="10"/>
    </row>
    <row r="211" spans="1:47" ht="12.75" customHeight="1">
      <c r="A211" s="164"/>
      <c r="B211" s="70" t="s">
        <v>113</v>
      </c>
      <c r="C211" s="29" t="s">
        <v>124</v>
      </c>
      <c r="D211" s="55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30">
        <v>1</v>
      </c>
      <c r="AG211" s="40"/>
      <c r="AH211" s="40"/>
      <c r="AI211" s="24"/>
      <c r="AJ211" s="40"/>
      <c r="AK211" s="40"/>
      <c r="AL211" s="40"/>
      <c r="AM211" s="58"/>
      <c r="AN211" s="58"/>
      <c r="AO211" s="58"/>
      <c r="AP211" s="58"/>
      <c r="AQ211" s="58">
        <f t="shared" si="28"/>
        <v>1</v>
      </c>
      <c r="AR211" s="24">
        <f t="shared" si="36"/>
        <v>102</v>
      </c>
      <c r="AS211" s="59">
        <f t="shared" si="30"/>
        <v>9.8039215686274508E-3</v>
      </c>
      <c r="AT211" s="10"/>
      <c r="AU211" s="10"/>
    </row>
    <row r="212" spans="1:47" ht="12.75" customHeight="1">
      <c r="A212" s="164"/>
      <c r="B212" s="70" t="s">
        <v>114</v>
      </c>
      <c r="C212" s="29" t="s">
        <v>122</v>
      </c>
      <c r="D212" s="55"/>
      <c r="E212" s="40"/>
      <c r="F212" s="40"/>
      <c r="G212" s="40"/>
      <c r="H212" s="40"/>
      <c r="I212" s="30">
        <v>1</v>
      </c>
      <c r="J212" s="40"/>
      <c r="K212" s="40"/>
      <c r="L212" s="30">
        <v>1</v>
      </c>
      <c r="M212" s="40"/>
      <c r="N212" s="40"/>
      <c r="O212" s="40"/>
      <c r="P212" s="40"/>
      <c r="Q212" s="30">
        <v>1</v>
      </c>
      <c r="R212" s="40"/>
      <c r="S212" s="40"/>
      <c r="T212" s="40"/>
      <c r="U212" s="40"/>
      <c r="V212" s="40"/>
      <c r="W212" s="40"/>
      <c r="X212" s="40"/>
      <c r="Y212" s="40"/>
      <c r="Z212" s="30">
        <v>1</v>
      </c>
      <c r="AA212" s="40"/>
      <c r="AB212" s="40"/>
      <c r="AC212" s="40"/>
      <c r="AD212" s="40"/>
      <c r="AE212" s="40"/>
      <c r="AF212" s="30">
        <v>1</v>
      </c>
      <c r="AG212" s="40"/>
      <c r="AH212" s="24"/>
      <c r="AI212" s="24"/>
      <c r="AJ212" s="67"/>
      <c r="AK212" s="30">
        <v>1</v>
      </c>
      <c r="AL212" s="40"/>
      <c r="AM212" s="58"/>
      <c r="AN212" s="58"/>
      <c r="AO212" s="58"/>
      <c r="AP212" s="58"/>
      <c r="AQ212" s="58">
        <f t="shared" si="28"/>
        <v>6</v>
      </c>
      <c r="AR212" s="24">
        <f t="shared" ref="AR212:AR214" si="37">34*2</f>
        <v>68</v>
      </c>
      <c r="AS212" s="59">
        <f t="shared" si="30"/>
        <v>8.8235294117647065E-2</v>
      </c>
      <c r="AT212" s="10"/>
      <c r="AU212" s="10"/>
    </row>
    <row r="213" spans="1:47" ht="12.75" customHeight="1">
      <c r="A213" s="164"/>
      <c r="B213" s="70" t="s">
        <v>114</v>
      </c>
      <c r="C213" s="29" t="s">
        <v>123</v>
      </c>
      <c r="D213" s="55"/>
      <c r="E213" s="40"/>
      <c r="F213" s="40"/>
      <c r="G213" s="40"/>
      <c r="H213" s="40"/>
      <c r="I213" s="30">
        <v>1</v>
      </c>
      <c r="J213" s="40"/>
      <c r="K213" s="40"/>
      <c r="L213" s="30">
        <v>1</v>
      </c>
      <c r="M213" s="40"/>
      <c r="N213" s="40"/>
      <c r="O213" s="40"/>
      <c r="P213" s="40"/>
      <c r="Q213" s="30">
        <v>1</v>
      </c>
      <c r="R213" s="40"/>
      <c r="S213" s="40"/>
      <c r="T213" s="40"/>
      <c r="U213" s="40"/>
      <c r="V213" s="40"/>
      <c r="W213" s="40"/>
      <c r="X213" s="40"/>
      <c r="Y213" s="40"/>
      <c r="Z213" s="30">
        <v>1</v>
      </c>
      <c r="AA213" s="40"/>
      <c r="AB213" s="40"/>
      <c r="AC213" s="40"/>
      <c r="AD213" s="40"/>
      <c r="AE213" s="40"/>
      <c r="AF213" s="30">
        <v>1</v>
      </c>
      <c r="AG213" s="40"/>
      <c r="AH213" s="24"/>
      <c r="AI213" s="24"/>
      <c r="AJ213" s="67"/>
      <c r="AK213" s="30">
        <v>1</v>
      </c>
      <c r="AL213" s="40"/>
      <c r="AM213" s="58"/>
      <c r="AN213" s="58"/>
      <c r="AO213" s="58"/>
      <c r="AP213" s="58"/>
      <c r="AQ213" s="58">
        <f t="shared" si="28"/>
        <v>6</v>
      </c>
      <c r="AR213" s="24">
        <f t="shared" si="37"/>
        <v>68</v>
      </c>
      <c r="AS213" s="59">
        <f t="shared" si="30"/>
        <v>8.8235294117647065E-2</v>
      </c>
      <c r="AT213" s="10"/>
      <c r="AU213" s="10"/>
    </row>
    <row r="214" spans="1:47" ht="12.75" customHeight="1">
      <c r="A214" s="164"/>
      <c r="B214" s="70" t="s">
        <v>114</v>
      </c>
      <c r="C214" s="29" t="s">
        <v>124</v>
      </c>
      <c r="D214" s="55"/>
      <c r="E214" s="40"/>
      <c r="F214" s="40"/>
      <c r="G214" s="40"/>
      <c r="H214" s="40"/>
      <c r="I214" s="30">
        <v>1</v>
      </c>
      <c r="J214" s="40"/>
      <c r="K214" s="40"/>
      <c r="L214" s="30">
        <v>1</v>
      </c>
      <c r="M214" s="40"/>
      <c r="N214" s="40"/>
      <c r="O214" s="40"/>
      <c r="P214" s="40"/>
      <c r="Q214" s="30">
        <v>1</v>
      </c>
      <c r="R214" s="40"/>
      <c r="S214" s="40"/>
      <c r="T214" s="40"/>
      <c r="U214" s="40"/>
      <c r="V214" s="40"/>
      <c r="W214" s="40"/>
      <c r="X214" s="40"/>
      <c r="Y214" s="40"/>
      <c r="Z214" s="30">
        <v>1</v>
      </c>
      <c r="AA214" s="40"/>
      <c r="AB214" s="40"/>
      <c r="AC214" s="40"/>
      <c r="AD214" s="26"/>
      <c r="AE214" s="40"/>
      <c r="AF214" s="30">
        <v>1</v>
      </c>
      <c r="AG214" s="40"/>
      <c r="AH214" s="24"/>
      <c r="AI214" s="24"/>
      <c r="AJ214" s="58"/>
      <c r="AK214" s="30">
        <v>1</v>
      </c>
      <c r="AL214" s="40"/>
      <c r="AM214" s="58"/>
      <c r="AN214" s="58"/>
      <c r="AO214" s="58"/>
      <c r="AP214" s="58"/>
      <c r="AQ214" s="58">
        <f t="shared" si="28"/>
        <v>6</v>
      </c>
      <c r="AR214" s="24">
        <f t="shared" si="37"/>
        <v>68</v>
      </c>
      <c r="AS214" s="59">
        <f t="shared" si="30"/>
        <v>8.8235294117647065E-2</v>
      </c>
      <c r="AT214" s="10"/>
      <c r="AU214" s="10"/>
    </row>
    <row r="215" spans="1:47" ht="12.75" customHeight="1">
      <c r="A215" s="164"/>
      <c r="B215" s="70" t="s">
        <v>131</v>
      </c>
      <c r="C215" s="29" t="s">
        <v>122</v>
      </c>
      <c r="D215" s="55"/>
      <c r="E215" s="40"/>
      <c r="F215" s="40"/>
      <c r="G215" s="40"/>
      <c r="H215" s="40"/>
      <c r="I215" s="42">
        <v>1</v>
      </c>
      <c r="J215" s="40"/>
      <c r="K215" s="40"/>
      <c r="L215" s="40"/>
      <c r="M215" s="40"/>
      <c r="N215" s="40"/>
      <c r="O215" s="40"/>
      <c r="P215" s="40"/>
      <c r="Q215" s="42">
        <v>1</v>
      </c>
      <c r="R215" s="26"/>
      <c r="S215" s="40"/>
      <c r="T215" s="40"/>
      <c r="U215" s="42">
        <v>1</v>
      </c>
      <c r="V215" s="40"/>
      <c r="W215" s="40"/>
      <c r="X215" s="40"/>
      <c r="Y215" s="40"/>
      <c r="Z215" s="42">
        <v>1</v>
      </c>
      <c r="AA215" s="40"/>
      <c r="AB215" s="40"/>
      <c r="AC215" s="40"/>
      <c r="AD215" s="73"/>
      <c r="AE215" s="42">
        <v>1</v>
      </c>
      <c r="AF215" s="40"/>
      <c r="AG215" s="73"/>
      <c r="AH215" s="24"/>
      <c r="AI215" s="24"/>
      <c r="AJ215" s="74"/>
      <c r="AK215" s="42">
        <v>1</v>
      </c>
      <c r="AL215" s="40"/>
      <c r="AM215" s="58"/>
      <c r="AN215" s="58"/>
      <c r="AO215" s="58"/>
      <c r="AP215" s="58"/>
      <c r="AQ215" s="58">
        <f t="shared" si="28"/>
        <v>6</v>
      </c>
      <c r="AR215" s="24">
        <v>102</v>
      </c>
      <c r="AS215" s="59">
        <f t="shared" si="30"/>
        <v>5.8823529411764705E-2</v>
      </c>
      <c r="AT215" s="10"/>
      <c r="AU215" s="10"/>
    </row>
    <row r="216" spans="1:47" ht="12.75" customHeight="1">
      <c r="A216" s="164"/>
      <c r="B216" s="70" t="s">
        <v>131</v>
      </c>
      <c r="C216" s="29" t="s">
        <v>123</v>
      </c>
      <c r="D216" s="55"/>
      <c r="E216" s="40"/>
      <c r="F216" s="40"/>
      <c r="G216" s="40"/>
      <c r="H216" s="40"/>
      <c r="I216" s="42">
        <v>1</v>
      </c>
      <c r="J216" s="40"/>
      <c r="K216" s="40"/>
      <c r="L216" s="40"/>
      <c r="M216" s="40"/>
      <c r="N216" s="40"/>
      <c r="O216" s="40"/>
      <c r="P216" s="40"/>
      <c r="Q216" s="42">
        <v>1</v>
      </c>
      <c r="R216" s="26"/>
      <c r="S216" s="40"/>
      <c r="T216" s="40"/>
      <c r="U216" s="42">
        <v>1</v>
      </c>
      <c r="V216" s="40"/>
      <c r="W216" s="40"/>
      <c r="X216" s="40"/>
      <c r="Y216" s="40"/>
      <c r="Z216" s="42">
        <v>1</v>
      </c>
      <c r="AA216" s="40"/>
      <c r="AB216" s="40"/>
      <c r="AC216" s="40"/>
      <c r="AD216" s="73"/>
      <c r="AE216" s="42">
        <v>1</v>
      </c>
      <c r="AF216" s="40"/>
      <c r="AG216" s="73"/>
      <c r="AH216" s="24"/>
      <c r="AI216" s="24"/>
      <c r="AJ216" s="74"/>
      <c r="AK216" s="42">
        <v>1</v>
      </c>
      <c r="AL216" s="40"/>
      <c r="AM216" s="58"/>
      <c r="AN216" s="58"/>
      <c r="AO216" s="58"/>
      <c r="AP216" s="58"/>
      <c r="AQ216" s="58">
        <f t="shared" si="28"/>
        <v>6</v>
      </c>
      <c r="AR216" s="24">
        <v>102</v>
      </c>
      <c r="AS216" s="59">
        <f t="shared" si="30"/>
        <v>5.8823529411764705E-2</v>
      </c>
      <c r="AT216" s="10"/>
      <c r="AU216" s="10"/>
    </row>
    <row r="217" spans="1:47" ht="12.75" customHeight="1">
      <c r="A217" s="164"/>
      <c r="B217" s="70" t="s">
        <v>131</v>
      </c>
      <c r="C217" s="29" t="s">
        <v>124</v>
      </c>
      <c r="D217" s="55"/>
      <c r="E217" s="40"/>
      <c r="F217" s="40"/>
      <c r="G217" s="40"/>
      <c r="H217" s="40"/>
      <c r="I217" s="42">
        <v>1</v>
      </c>
      <c r="J217" s="40"/>
      <c r="K217" s="40"/>
      <c r="L217" s="40"/>
      <c r="M217" s="40"/>
      <c r="N217" s="40"/>
      <c r="O217" s="40"/>
      <c r="P217" s="40"/>
      <c r="Q217" s="42">
        <v>1</v>
      </c>
      <c r="R217" s="26"/>
      <c r="S217" s="40"/>
      <c r="T217" s="40"/>
      <c r="U217" s="42">
        <v>1</v>
      </c>
      <c r="V217" s="40"/>
      <c r="W217" s="40"/>
      <c r="X217" s="40"/>
      <c r="Y217" s="40"/>
      <c r="Z217" s="42">
        <v>1</v>
      </c>
      <c r="AA217" s="40"/>
      <c r="AB217" s="40"/>
      <c r="AC217" s="40"/>
      <c r="AD217" s="73"/>
      <c r="AE217" s="42">
        <v>1</v>
      </c>
      <c r="AF217" s="40"/>
      <c r="AG217" s="73"/>
      <c r="AH217" s="24"/>
      <c r="AI217" s="24"/>
      <c r="AJ217" s="74"/>
      <c r="AK217" s="42">
        <v>1</v>
      </c>
      <c r="AL217" s="40"/>
      <c r="AM217" s="58"/>
      <c r="AN217" s="58"/>
      <c r="AO217" s="58"/>
      <c r="AP217" s="58"/>
      <c r="AQ217" s="58">
        <f t="shared" si="28"/>
        <v>6</v>
      </c>
      <c r="AR217" s="24">
        <v>102</v>
      </c>
      <c r="AS217" s="59">
        <f t="shared" si="30"/>
        <v>5.8823529411764705E-2</v>
      </c>
      <c r="AT217" s="10"/>
      <c r="AU217" s="10"/>
    </row>
    <row r="218" spans="1:47" ht="12.75" customHeight="1">
      <c r="A218" s="164"/>
      <c r="B218" s="70" t="s">
        <v>115</v>
      </c>
      <c r="C218" s="29" t="s">
        <v>122</v>
      </c>
      <c r="D218" s="61"/>
      <c r="E218" s="40"/>
      <c r="F218" s="40"/>
      <c r="G218" s="40"/>
      <c r="H218" s="40"/>
      <c r="I218" s="73"/>
      <c r="J218" s="40"/>
      <c r="K218" s="40"/>
      <c r="L218" s="40"/>
      <c r="M218" s="40"/>
      <c r="N218" s="40"/>
      <c r="O218" s="40"/>
      <c r="P218" s="40"/>
      <c r="Q218" s="40"/>
      <c r="R218" s="30">
        <v>1</v>
      </c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188">
        <v>1</v>
      </c>
      <c r="AH218" s="24"/>
      <c r="AI218" s="40"/>
      <c r="AJ218" s="40"/>
      <c r="AK218" s="40"/>
      <c r="AL218" s="40"/>
      <c r="AM218" s="58"/>
      <c r="AN218" s="58"/>
      <c r="AO218" s="58"/>
      <c r="AP218" s="58"/>
      <c r="AQ218" s="58">
        <f t="shared" si="28"/>
        <v>2</v>
      </c>
      <c r="AR218" s="24">
        <f t="shared" ref="AR218:AR226" si="38">34*1</f>
        <v>34</v>
      </c>
      <c r="AS218" s="59">
        <f t="shared" si="30"/>
        <v>5.8823529411764705E-2</v>
      </c>
      <c r="AT218" s="10"/>
      <c r="AU218" s="10"/>
    </row>
    <row r="219" spans="1:47" ht="12.75" customHeight="1">
      <c r="A219" s="164"/>
      <c r="B219" s="70" t="s">
        <v>115</v>
      </c>
      <c r="C219" s="29" t="s">
        <v>123</v>
      </c>
      <c r="D219" s="61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30">
        <v>1</v>
      </c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188">
        <v>1</v>
      </c>
      <c r="AH219" s="24"/>
      <c r="AI219" s="40"/>
      <c r="AJ219" s="40"/>
      <c r="AK219" s="40"/>
      <c r="AL219" s="40"/>
      <c r="AM219" s="58"/>
      <c r="AN219" s="58"/>
      <c r="AO219" s="58"/>
      <c r="AP219" s="58"/>
      <c r="AQ219" s="58">
        <f t="shared" si="28"/>
        <v>2</v>
      </c>
      <c r="AR219" s="24">
        <f t="shared" si="38"/>
        <v>34</v>
      </c>
      <c r="AS219" s="59">
        <f t="shared" si="30"/>
        <v>5.8823529411764705E-2</v>
      </c>
      <c r="AT219" s="10"/>
      <c r="AU219" s="10"/>
    </row>
    <row r="220" spans="1:47" ht="12.75" customHeight="1">
      <c r="A220" s="164"/>
      <c r="B220" s="70" t="s">
        <v>115</v>
      </c>
      <c r="C220" s="29" t="s">
        <v>124</v>
      </c>
      <c r="D220" s="61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30">
        <v>1</v>
      </c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188">
        <v>1</v>
      </c>
      <c r="AH220" s="24"/>
      <c r="AI220" s="40"/>
      <c r="AJ220" s="40"/>
      <c r="AK220" s="40"/>
      <c r="AL220" s="40"/>
      <c r="AM220" s="58"/>
      <c r="AN220" s="58"/>
      <c r="AO220" s="58"/>
      <c r="AP220" s="58"/>
      <c r="AQ220" s="58">
        <f t="shared" si="28"/>
        <v>2</v>
      </c>
      <c r="AR220" s="24">
        <f t="shared" si="38"/>
        <v>34</v>
      </c>
      <c r="AS220" s="59">
        <f t="shared" si="30"/>
        <v>5.8823529411764705E-2</v>
      </c>
      <c r="AT220" s="10"/>
      <c r="AU220" s="10"/>
    </row>
    <row r="221" spans="1:47" ht="12.75" customHeight="1">
      <c r="A221" s="164"/>
      <c r="B221" s="29" t="s">
        <v>91</v>
      </c>
      <c r="C221" s="29" t="s">
        <v>122</v>
      </c>
      <c r="D221" s="61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24"/>
      <c r="AI221" s="40"/>
      <c r="AJ221" s="40"/>
      <c r="AK221" s="40"/>
      <c r="AL221" s="40"/>
      <c r="AM221" s="58"/>
      <c r="AN221" s="58"/>
      <c r="AO221" s="58"/>
      <c r="AP221" s="58"/>
      <c r="AQ221" s="58">
        <f t="shared" si="28"/>
        <v>0</v>
      </c>
      <c r="AR221" s="24">
        <f t="shared" si="38"/>
        <v>34</v>
      </c>
      <c r="AS221" s="59">
        <f t="shared" si="30"/>
        <v>0</v>
      </c>
      <c r="AT221" s="10"/>
      <c r="AU221" s="10"/>
    </row>
    <row r="222" spans="1:47" ht="12.75" customHeight="1">
      <c r="A222" s="164"/>
      <c r="B222" s="29" t="s">
        <v>91</v>
      </c>
      <c r="C222" s="29" t="s">
        <v>123</v>
      </c>
      <c r="D222" s="61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24"/>
      <c r="AI222" s="40"/>
      <c r="AJ222" s="40"/>
      <c r="AK222" s="40"/>
      <c r="AL222" s="40"/>
      <c r="AM222" s="58"/>
      <c r="AN222" s="58"/>
      <c r="AO222" s="58"/>
      <c r="AP222" s="58"/>
      <c r="AQ222" s="58">
        <f t="shared" si="28"/>
        <v>0</v>
      </c>
      <c r="AR222" s="24">
        <f t="shared" si="38"/>
        <v>34</v>
      </c>
      <c r="AS222" s="59">
        <f t="shared" si="30"/>
        <v>0</v>
      </c>
      <c r="AT222" s="10"/>
      <c r="AU222" s="10"/>
    </row>
    <row r="223" spans="1:47" ht="12.75" customHeight="1">
      <c r="A223" s="164"/>
      <c r="B223" s="29" t="s">
        <v>91</v>
      </c>
      <c r="C223" s="29" t="s">
        <v>124</v>
      </c>
      <c r="D223" s="61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24"/>
      <c r="AI223" s="40"/>
      <c r="AJ223" s="40"/>
      <c r="AK223" s="40"/>
      <c r="AL223" s="40"/>
      <c r="AM223" s="58"/>
      <c r="AN223" s="58"/>
      <c r="AO223" s="58"/>
      <c r="AP223" s="58"/>
      <c r="AQ223" s="58">
        <f t="shared" si="28"/>
        <v>0</v>
      </c>
      <c r="AR223" s="24">
        <f t="shared" si="38"/>
        <v>34</v>
      </c>
      <c r="AS223" s="59">
        <f t="shared" si="30"/>
        <v>0</v>
      </c>
      <c r="AT223" s="10"/>
      <c r="AU223" s="10"/>
    </row>
    <row r="224" spans="1:47" ht="12.75" customHeight="1">
      <c r="A224" s="164"/>
      <c r="B224" s="29" t="s">
        <v>92</v>
      </c>
      <c r="C224" s="29" t="s">
        <v>122</v>
      </c>
      <c r="D224" s="61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24"/>
      <c r="AI224" s="40"/>
      <c r="AJ224" s="40"/>
      <c r="AK224" s="40"/>
      <c r="AL224" s="40"/>
      <c r="AM224" s="58"/>
      <c r="AN224" s="58"/>
      <c r="AO224" s="58"/>
      <c r="AP224" s="58"/>
      <c r="AQ224" s="58">
        <f t="shared" si="28"/>
        <v>0</v>
      </c>
      <c r="AR224" s="24">
        <f t="shared" si="38"/>
        <v>34</v>
      </c>
      <c r="AS224" s="59">
        <f t="shared" si="30"/>
        <v>0</v>
      </c>
      <c r="AT224" s="10"/>
      <c r="AU224" s="10"/>
    </row>
    <row r="225" spans="1:47" ht="12.75" customHeight="1">
      <c r="A225" s="164"/>
      <c r="B225" s="29" t="s">
        <v>92</v>
      </c>
      <c r="C225" s="29" t="s">
        <v>123</v>
      </c>
      <c r="D225" s="61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24"/>
      <c r="AI225" s="40"/>
      <c r="AJ225" s="40"/>
      <c r="AK225" s="40"/>
      <c r="AL225" s="40"/>
      <c r="AM225" s="58"/>
      <c r="AN225" s="58"/>
      <c r="AO225" s="58"/>
      <c r="AP225" s="58"/>
      <c r="AQ225" s="58">
        <f t="shared" si="28"/>
        <v>0</v>
      </c>
      <c r="AR225" s="24">
        <f t="shared" si="38"/>
        <v>34</v>
      </c>
      <c r="AS225" s="59">
        <f t="shared" si="30"/>
        <v>0</v>
      </c>
      <c r="AT225" s="10"/>
      <c r="AU225" s="10"/>
    </row>
    <row r="226" spans="1:47" ht="12.75" customHeight="1">
      <c r="A226" s="164"/>
      <c r="B226" s="29" t="s">
        <v>92</v>
      </c>
      <c r="C226" s="29" t="s">
        <v>124</v>
      </c>
      <c r="D226" s="61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24"/>
      <c r="AI226" s="40"/>
      <c r="AJ226" s="40"/>
      <c r="AK226" s="40"/>
      <c r="AL226" s="40"/>
      <c r="AM226" s="58"/>
      <c r="AN226" s="58"/>
      <c r="AO226" s="58"/>
      <c r="AP226" s="58"/>
      <c r="AQ226" s="58">
        <f t="shared" si="28"/>
        <v>0</v>
      </c>
      <c r="AR226" s="24">
        <f t="shared" si="38"/>
        <v>34</v>
      </c>
      <c r="AS226" s="59">
        <f t="shared" si="30"/>
        <v>0</v>
      </c>
      <c r="AT226" s="10"/>
      <c r="AU226" s="10"/>
    </row>
    <row r="227" spans="1:47" ht="12.75" customHeight="1">
      <c r="A227" s="164"/>
      <c r="B227" s="29" t="s">
        <v>93</v>
      </c>
      <c r="C227" s="29" t="s">
        <v>122</v>
      </c>
      <c r="D227" s="61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24"/>
      <c r="AI227" s="40"/>
      <c r="AJ227" s="40"/>
      <c r="AK227" s="40"/>
      <c r="AL227" s="40"/>
      <c r="AM227" s="58"/>
      <c r="AN227" s="58"/>
      <c r="AO227" s="58"/>
      <c r="AP227" s="58"/>
      <c r="AQ227" s="58">
        <f t="shared" si="28"/>
        <v>0</v>
      </c>
      <c r="AR227" s="24">
        <f t="shared" ref="AR227:AR232" si="39">34*2</f>
        <v>68</v>
      </c>
      <c r="AS227" s="59">
        <f t="shared" si="30"/>
        <v>0</v>
      </c>
      <c r="AT227" s="10"/>
      <c r="AU227" s="10"/>
    </row>
    <row r="228" spans="1:47" ht="12.75" customHeight="1">
      <c r="A228" s="164"/>
      <c r="B228" s="29" t="s">
        <v>93</v>
      </c>
      <c r="C228" s="29" t="s">
        <v>123</v>
      </c>
      <c r="D228" s="61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24"/>
      <c r="AI228" s="40"/>
      <c r="AJ228" s="40"/>
      <c r="AK228" s="40"/>
      <c r="AL228" s="40"/>
      <c r="AM228" s="58"/>
      <c r="AN228" s="58"/>
      <c r="AO228" s="58"/>
      <c r="AP228" s="58"/>
      <c r="AQ228" s="58">
        <f t="shared" si="28"/>
        <v>0</v>
      </c>
      <c r="AR228" s="24">
        <f t="shared" si="39"/>
        <v>68</v>
      </c>
      <c r="AS228" s="59">
        <f t="shared" si="30"/>
        <v>0</v>
      </c>
      <c r="AT228" s="10"/>
      <c r="AU228" s="10"/>
    </row>
    <row r="229" spans="1:47" ht="12.75" customHeight="1">
      <c r="A229" s="164"/>
      <c r="B229" s="29" t="s">
        <v>93</v>
      </c>
      <c r="C229" s="29" t="s">
        <v>124</v>
      </c>
      <c r="D229" s="61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24"/>
      <c r="AI229" s="40"/>
      <c r="AJ229" s="40"/>
      <c r="AK229" s="40"/>
      <c r="AL229" s="40"/>
      <c r="AM229" s="58"/>
      <c r="AN229" s="58"/>
      <c r="AO229" s="58"/>
      <c r="AP229" s="58"/>
      <c r="AQ229" s="58">
        <f t="shared" si="28"/>
        <v>0</v>
      </c>
      <c r="AR229" s="24">
        <f t="shared" si="39"/>
        <v>68</v>
      </c>
      <c r="AS229" s="59">
        <f t="shared" si="30"/>
        <v>0</v>
      </c>
      <c r="AT229" s="10"/>
      <c r="AU229" s="10"/>
    </row>
    <row r="230" spans="1:47" ht="25.5">
      <c r="A230" s="164"/>
      <c r="B230" s="29" t="s">
        <v>94</v>
      </c>
      <c r="C230" s="29" t="s">
        <v>122</v>
      </c>
      <c r="D230" s="61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24"/>
      <c r="AI230" s="40"/>
      <c r="AJ230" s="40"/>
      <c r="AK230" s="40"/>
      <c r="AL230" s="40"/>
      <c r="AM230" s="58"/>
      <c r="AN230" s="58"/>
      <c r="AO230" s="58"/>
      <c r="AP230" s="58"/>
      <c r="AQ230" s="58">
        <f t="shared" si="28"/>
        <v>0</v>
      </c>
      <c r="AR230" s="24">
        <f t="shared" si="39"/>
        <v>68</v>
      </c>
      <c r="AS230" s="59">
        <f t="shared" si="30"/>
        <v>0</v>
      </c>
      <c r="AT230" s="10"/>
      <c r="AU230" s="10"/>
    </row>
    <row r="231" spans="1:47" ht="25.5">
      <c r="A231" s="164"/>
      <c r="B231" s="29" t="s">
        <v>94</v>
      </c>
      <c r="C231" s="29" t="s">
        <v>123</v>
      </c>
      <c r="D231" s="61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24"/>
      <c r="AI231" s="40"/>
      <c r="AJ231" s="40"/>
      <c r="AK231" s="40"/>
      <c r="AL231" s="40"/>
      <c r="AM231" s="58"/>
      <c r="AN231" s="58"/>
      <c r="AO231" s="58"/>
      <c r="AP231" s="58"/>
      <c r="AQ231" s="58">
        <f t="shared" si="28"/>
        <v>0</v>
      </c>
      <c r="AR231" s="24">
        <f t="shared" si="39"/>
        <v>68</v>
      </c>
      <c r="AS231" s="59">
        <f t="shared" si="30"/>
        <v>0</v>
      </c>
      <c r="AT231" s="10"/>
      <c r="AU231" s="10"/>
    </row>
    <row r="232" spans="1:47" ht="25.5">
      <c r="A232" s="165"/>
      <c r="B232" s="29" t="s">
        <v>94</v>
      </c>
      <c r="C232" s="29" t="s">
        <v>124</v>
      </c>
      <c r="D232" s="61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24"/>
      <c r="AI232" s="40"/>
      <c r="AJ232" s="40"/>
      <c r="AK232" s="40"/>
      <c r="AL232" s="40"/>
      <c r="AM232" s="58"/>
      <c r="AN232" s="58"/>
      <c r="AO232" s="58"/>
      <c r="AP232" s="58"/>
      <c r="AQ232" s="58">
        <f t="shared" si="28"/>
        <v>0</v>
      </c>
      <c r="AR232" s="24">
        <f t="shared" si="39"/>
        <v>68</v>
      </c>
      <c r="AS232" s="59">
        <f t="shared" si="30"/>
        <v>0</v>
      </c>
      <c r="AT232" s="10"/>
      <c r="AU232" s="10"/>
    </row>
    <row r="233" spans="1:47" ht="27" customHeight="1">
      <c r="A233" s="52"/>
      <c r="B233" s="53"/>
      <c r="C233" s="53"/>
      <c r="D233" s="53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2"/>
      <c r="AN233" s="52"/>
      <c r="AO233" s="52"/>
      <c r="AP233" s="52"/>
      <c r="AQ233" s="52"/>
      <c r="AR233" s="52"/>
      <c r="AS233" s="52"/>
      <c r="AT233" s="10"/>
      <c r="AU233" s="10"/>
    </row>
    <row r="234" spans="1:47" ht="81.75" customHeight="1">
      <c r="A234" s="173" t="s">
        <v>132</v>
      </c>
      <c r="B234" s="161"/>
      <c r="C234" s="161"/>
      <c r="D234" s="162"/>
      <c r="E234" s="160" t="s">
        <v>56</v>
      </c>
      <c r="F234" s="161"/>
      <c r="G234" s="161"/>
      <c r="H234" s="161"/>
      <c r="I234" s="161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2"/>
      <c r="AQ234" s="163" t="s">
        <v>60</v>
      </c>
      <c r="AR234" s="166" t="s">
        <v>64</v>
      </c>
      <c r="AS234" s="167" t="s">
        <v>66</v>
      </c>
      <c r="AT234" s="12"/>
      <c r="AU234" s="12"/>
    </row>
    <row r="235" spans="1:47" ht="21.75" customHeight="1">
      <c r="A235" s="170" t="s">
        <v>67</v>
      </c>
      <c r="B235" s="143"/>
      <c r="C235" s="144"/>
      <c r="D235" s="19" t="s">
        <v>69</v>
      </c>
      <c r="E235" s="168" t="s">
        <v>70</v>
      </c>
      <c r="F235" s="161"/>
      <c r="G235" s="161"/>
      <c r="H235" s="162"/>
      <c r="I235" s="168" t="s">
        <v>71</v>
      </c>
      <c r="J235" s="161"/>
      <c r="K235" s="161"/>
      <c r="L235" s="162"/>
      <c r="M235" s="168" t="s">
        <v>72</v>
      </c>
      <c r="N235" s="161"/>
      <c r="O235" s="161"/>
      <c r="P235" s="162"/>
      <c r="Q235" s="168" t="s">
        <v>73</v>
      </c>
      <c r="R235" s="161"/>
      <c r="S235" s="161"/>
      <c r="T235" s="162"/>
      <c r="U235" s="168" t="s">
        <v>74</v>
      </c>
      <c r="V235" s="161"/>
      <c r="W235" s="162"/>
      <c r="X235" s="168" t="s">
        <v>75</v>
      </c>
      <c r="Y235" s="161"/>
      <c r="Z235" s="161"/>
      <c r="AA235" s="162"/>
      <c r="AB235" s="168" t="s">
        <v>76</v>
      </c>
      <c r="AC235" s="161"/>
      <c r="AD235" s="162"/>
      <c r="AE235" s="168" t="s">
        <v>77</v>
      </c>
      <c r="AF235" s="161"/>
      <c r="AG235" s="161"/>
      <c r="AH235" s="161"/>
      <c r="AI235" s="162"/>
      <c r="AJ235" s="168" t="s">
        <v>78</v>
      </c>
      <c r="AK235" s="161"/>
      <c r="AL235" s="162"/>
      <c r="AM235" s="168" t="s">
        <v>79</v>
      </c>
      <c r="AN235" s="161"/>
      <c r="AO235" s="161"/>
      <c r="AP235" s="162"/>
      <c r="AQ235" s="164"/>
      <c r="AR235" s="164"/>
      <c r="AS235" s="164"/>
      <c r="AT235" s="12"/>
      <c r="AU235" s="12"/>
    </row>
    <row r="236" spans="1:47" ht="11.25" customHeight="1">
      <c r="A236" s="148"/>
      <c r="B236" s="149"/>
      <c r="C236" s="150"/>
      <c r="D236" s="19" t="s">
        <v>80</v>
      </c>
      <c r="E236" s="20">
        <v>1</v>
      </c>
      <c r="F236" s="20">
        <v>2</v>
      </c>
      <c r="G236" s="20">
        <v>3</v>
      </c>
      <c r="H236" s="20">
        <v>4</v>
      </c>
      <c r="I236" s="20">
        <v>5</v>
      </c>
      <c r="J236" s="20">
        <v>6</v>
      </c>
      <c r="K236" s="20">
        <v>7</v>
      </c>
      <c r="L236" s="20">
        <v>8</v>
      </c>
      <c r="M236" s="20">
        <v>9</v>
      </c>
      <c r="N236" s="20">
        <v>10</v>
      </c>
      <c r="O236" s="20">
        <v>11</v>
      </c>
      <c r="P236" s="20">
        <v>12</v>
      </c>
      <c r="Q236" s="20">
        <v>13</v>
      </c>
      <c r="R236" s="20">
        <v>14</v>
      </c>
      <c r="S236" s="20">
        <v>15</v>
      </c>
      <c r="T236" s="20">
        <v>16</v>
      </c>
      <c r="U236" s="20">
        <v>17</v>
      </c>
      <c r="V236" s="20">
        <v>18</v>
      </c>
      <c r="W236" s="20">
        <v>19</v>
      </c>
      <c r="X236" s="20">
        <v>20</v>
      </c>
      <c r="Y236" s="20">
        <v>21</v>
      </c>
      <c r="Z236" s="20">
        <v>22</v>
      </c>
      <c r="AA236" s="20">
        <v>23</v>
      </c>
      <c r="AB236" s="20">
        <v>24</v>
      </c>
      <c r="AC236" s="20">
        <v>25</v>
      </c>
      <c r="AD236" s="20">
        <v>26</v>
      </c>
      <c r="AE236" s="20">
        <v>27</v>
      </c>
      <c r="AF236" s="20">
        <v>28</v>
      </c>
      <c r="AG236" s="20">
        <v>29</v>
      </c>
      <c r="AH236" s="20">
        <v>30</v>
      </c>
      <c r="AI236" s="20">
        <v>31</v>
      </c>
      <c r="AJ236" s="20">
        <v>32</v>
      </c>
      <c r="AK236" s="20">
        <v>33</v>
      </c>
      <c r="AL236" s="20">
        <v>34</v>
      </c>
      <c r="AM236" s="20">
        <v>35</v>
      </c>
      <c r="AN236" s="20">
        <v>36</v>
      </c>
      <c r="AO236" s="20">
        <v>37</v>
      </c>
      <c r="AP236" s="20">
        <v>38</v>
      </c>
      <c r="AQ236" s="165"/>
      <c r="AR236" s="165"/>
      <c r="AS236" s="165"/>
      <c r="AT236" s="14"/>
      <c r="AU236" s="14"/>
    </row>
    <row r="237" spans="1:47" ht="12.75" customHeight="1">
      <c r="A237" s="174" t="s">
        <v>121</v>
      </c>
      <c r="B237" s="169" t="s">
        <v>82</v>
      </c>
      <c r="C237" s="29" t="s">
        <v>133</v>
      </c>
      <c r="D237" s="55"/>
      <c r="E237" s="40"/>
      <c r="F237" s="40"/>
      <c r="G237" s="40"/>
      <c r="H237" s="30">
        <v>1</v>
      </c>
      <c r="I237" s="40"/>
      <c r="J237" s="40"/>
      <c r="K237" s="40"/>
      <c r="L237" s="30">
        <v>1</v>
      </c>
      <c r="M237" s="40"/>
      <c r="N237" s="40"/>
      <c r="O237" s="40"/>
      <c r="P237" s="30">
        <v>1</v>
      </c>
      <c r="Q237" s="40"/>
      <c r="R237" s="40"/>
      <c r="S237" s="40"/>
      <c r="T237" s="30">
        <v>1</v>
      </c>
      <c r="U237" s="40"/>
      <c r="V237" s="40"/>
      <c r="W237" s="30">
        <v>1</v>
      </c>
      <c r="X237" s="40"/>
      <c r="Y237" s="40"/>
      <c r="Z237" s="30">
        <v>1</v>
      </c>
      <c r="AA237" s="40"/>
      <c r="AB237" s="40"/>
      <c r="AC237" s="40"/>
      <c r="AD237" s="30">
        <v>1</v>
      </c>
      <c r="AE237" s="40"/>
      <c r="AF237" s="40"/>
      <c r="AG237" s="30">
        <v>1</v>
      </c>
      <c r="AH237" s="56">
        <v>1</v>
      </c>
      <c r="AI237" s="40"/>
      <c r="AJ237" s="40"/>
      <c r="AK237" s="30">
        <v>1</v>
      </c>
      <c r="AL237" s="40"/>
      <c r="AM237" s="58"/>
      <c r="AN237" s="58"/>
      <c r="AO237" s="58"/>
      <c r="AP237" s="58"/>
      <c r="AQ237" s="58">
        <f t="shared" ref="AQ237:AQ286" si="40">SUM(E237:AP237)</f>
        <v>10</v>
      </c>
      <c r="AR237" s="24">
        <f t="shared" ref="AR237:AR239" si="41">34*3</f>
        <v>102</v>
      </c>
      <c r="AS237" s="59">
        <f t="shared" ref="AS237:AS286" si="42">AQ237/AR237</f>
        <v>9.8039215686274508E-2</v>
      </c>
      <c r="AT237" s="10"/>
      <c r="AU237" s="10"/>
    </row>
    <row r="238" spans="1:47" ht="12.75" customHeight="1">
      <c r="A238" s="164"/>
      <c r="B238" s="172"/>
      <c r="C238" s="29" t="s">
        <v>134</v>
      </c>
      <c r="D238" s="55"/>
      <c r="E238" s="40"/>
      <c r="F238" s="40"/>
      <c r="G238" s="40"/>
      <c r="H238" s="30">
        <v>1</v>
      </c>
      <c r="I238" s="40"/>
      <c r="J238" s="40"/>
      <c r="K238" s="40"/>
      <c r="L238" s="30">
        <v>1</v>
      </c>
      <c r="M238" s="40"/>
      <c r="N238" s="40"/>
      <c r="O238" s="40"/>
      <c r="P238" s="30">
        <v>1</v>
      </c>
      <c r="Q238" s="40"/>
      <c r="R238" s="40"/>
      <c r="S238" s="40"/>
      <c r="T238" s="30">
        <v>1</v>
      </c>
      <c r="U238" s="40"/>
      <c r="V238" s="40"/>
      <c r="W238" s="30">
        <v>1</v>
      </c>
      <c r="X238" s="40"/>
      <c r="Y238" s="40"/>
      <c r="Z238" s="30">
        <v>1</v>
      </c>
      <c r="AA238" s="40"/>
      <c r="AB238" s="40"/>
      <c r="AC238" s="40"/>
      <c r="AD238" s="30">
        <v>1</v>
      </c>
      <c r="AE238" s="40"/>
      <c r="AF238" s="40"/>
      <c r="AG238" s="30">
        <v>1</v>
      </c>
      <c r="AH238" s="56">
        <v>1</v>
      </c>
      <c r="AI238" s="40"/>
      <c r="AJ238" s="40"/>
      <c r="AK238" s="30">
        <v>1</v>
      </c>
      <c r="AL238" s="40"/>
      <c r="AM238" s="58"/>
      <c r="AN238" s="58"/>
      <c r="AO238" s="58"/>
      <c r="AP238" s="58"/>
      <c r="AQ238" s="58">
        <f t="shared" si="40"/>
        <v>10</v>
      </c>
      <c r="AR238" s="24">
        <f t="shared" si="41"/>
        <v>102</v>
      </c>
      <c r="AS238" s="59">
        <f t="shared" si="42"/>
        <v>9.8039215686274508E-2</v>
      </c>
      <c r="AT238" s="10"/>
      <c r="AU238" s="10"/>
    </row>
    <row r="239" spans="1:47" ht="12.75" customHeight="1">
      <c r="A239" s="164"/>
      <c r="B239" s="169" t="s">
        <v>82</v>
      </c>
      <c r="C239" s="29" t="s">
        <v>135</v>
      </c>
      <c r="D239" s="55"/>
      <c r="E239" s="40"/>
      <c r="F239" s="40"/>
      <c r="G239" s="40"/>
      <c r="H239" s="30">
        <v>1</v>
      </c>
      <c r="I239" s="40"/>
      <c r="J239" s="40"/>
      <c r="K239" s="40"/>
      <c r="L239" s="30">
        <v>1</v>
      </c>
      <c r="M239" s="40"/>
      <c r="N239" s="40"/>
      <c r="O239" s="40"/>
      <c r="P239" s="30">
        <v>1</v>
      </c>
      <c r="Q239" s="40"/>
      <c r="R239" s="40"/>
      <c r="S239" s="40"/>
      <c r="T239" s="30">
        <v>1</v>
      </c>
      <c r="U239" s="40"/>
      <c r="V239" s="40"/>
      <c r="W239" s="30">
        <v>1</v>
      </c>
      <c r="X239" s="40"/>
      <c r="Y239" s="40"/>
      <c r="Z239" s="30">
        <v>1</v>
      </c>
      <c r="AA239" s="40"/>
      <c r="AB239" s="40"/>
      <c r="AC239" s="40"/>
      <c r="AD239" s="30">
        <v>1</v>
      </c>
      <c r="AE239" s="40"/>
      <c r="AF239" s="40"/>
      <c r="AG239" s="30">
        <v>1</v>
      </c>
      <c r="AH239" s="56">
        <v>1</v>
      </c>
      <c r="AI239" s="40"/>
      <c r="AJ239" s="40"/>
      <c r="AK239" s="30">
        <v>1</v>
      </c>
      <c r="AL239" s="40"/>
      <c r="AM239" s="58"/>
      <c r="AN239" s="58"/>
      <c r="AO239" s="58"/>
      <c r="AP239" s="58"/>
      <c r="AQ239" s="58">
        <f t="shared" si="40"/>
        <v>10</v>
      </c>
      <c r="AR239" s="24">
        <f t="shared" si="41"/>
        <v>102</v>
      </c>
      <c r="AS239" s="59">
        <f t="shared" si="42"/>
        <v>9.8039215686274508E-2</v>
      </c>
      <c r="AT239" s="10"/>
      <c r="AU239" s="10"/>
    </row>
    <row r="240" spans="1:47" ht="12.75" customHeight="1">
      <c r="A240" s="164"/>
      <c r="B240" s="172"/>
      <c r="C240" s="29" t="s">
        <v>136</v>
      </c>
      <c r="D240" s="55"/>
      <c r="E240" s="40"/>
      <c r="F240" s="40"/>
      <c r="G240" s="40"/>
      <c r="H240" s="26"/>
      <c r="I240" s="26"/>
      <c r="J240" s="26"/>
      <c r="K240" s="130">
        <v>1</v>
      </c>
      <c r="L240" s="26"/>
      <c r="M240" s="26"/>
      <c r="N240" s="26"/>
      <c r="O240" s="26"/>
      <c r="P240" s="26"/>
      <c r="Q240" s="26"/>
      <c r="R240" s="130">
        <v>1</v>
      </c>
      <c r="S240" s="26"/>
      <c r="T240" s="26"/>
      <c r="U240" s="26"/>
      <c r="V240" s="130">
        <v>1</v>
      </c>
      <c r="W240" s="26"/>
      <c r="X240" s="26"/>
      <c r="Y240" s="26"/>
      <c r="Z240" s="26"/>
      <c r="AA240" s="26"/>
      <c r="AB240" s="26"/>
      <c r="AC240" s="26"/>
      <c r="AD240" s="26"/>
      <c r="AE240" s="26"/>
      <c r="AF240" s="130">
        <v>1</v>
      </c>
      <c r="AG240" s="130">
        <v>1</v>
      </c>
      <c r="AH240" s="26"/>
      <c r="AI240" s="26"/>
      <c r="AJ240" s="26"/>
      <c r="AK240" s="26"/>
      <c r="AL240" s="26">
        <v>1</v>
      </c>
      <c r="AM240" s="58"/>
      <c r="AN240" s="58"/>
      <c r="AO240" s="58"/>
      <c r="AP240" s="58"/>
      <c r="AQ240" s="58">
        <f t="shared" si="40"/>
        <v>6</v>
      </c>
      <c r="AR240" s="24">
        <v>136</v>
      </c>
      <c r="AS240" s="59">
        <f t="shared" si="42"/>
        <v>4.4117647058823532E-2</v>
      </c>
      <c r="AT240" s="10"/>
      <c r="AU240" s="10"/>
    </row>
    <row r="241" spans="1:47" ht="12.75" customHeight="1">
      <c r="A241" s="164"/>
      <c r="B241" s="169" t="s">
        <v>111</v>
      </c>
      <c r="C241" s="29" t="s">
        <v>133</v>
      </c>
      <c r="D241" s="55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30">
        <v>1</v>
      </c>
      <c r="P241" s="40"/>
      <c r="Q241" s="40"/>
      <c r="R241" s="40"/>
      <c r="S241" s="40"/>
      <c r="T241" s="40"/>
      <c r="U241" s="40"/>
      <c r="V241" s="40"/>
      <c r="W241" s="40"/>
      <c r="X241" s="30">
        <v>1</v>
      </c>
      <c r="Y241" s="40"/>
      <c r="Z241" s="40"/>
      <c r="AA241" s="40"/>
      <c r="AB241" s="40"/>
      <c r="AC241" s="40"/>
      <c r="AD241" s="40"/>
      <c r="AE241" s="40"/>
      <c r="AF241" s="30">
        <v>1</v>
      </c>
      <c r="AG241" s="40"/>
      <c r="AH241" s="40"/>
      <c r="AI241" s="40"/>
      <c r="AJ241" s="30">
        <v>1</v>
      </c>
      <c r="AK241" s="40"/>
      <c r="AL241" s="40"/>
      <c r="AM241" s="58"/>
      <c r="AN241" s="58"/>
      <c r="AO241" s="58"/>
      <c r="AP241" s="58"/>
      <c r="AQ241" s="58">
        <f t="shared" si="40"/>
        <v>4</v>
      </c>
      <c r="AR241" s="24">
        <f t="shared" ref="AR241:AR243" si="43">34*2</f>
        <v>68</v>
      </c>
      <c r="AS241" s="59">
        <f t="shared" si="42"/>
        <v>5.8823529411764705E-2</v>
      </c>
      <c r="AT241" s="10"/>
      <c r="AU241" s="10"/>
    </row>
    <row r="242" spans="1:47" ht="12.75" customHeight="1">
      <c r="A242" s="164"/>
      <c r="B242" s="172"/>
      <c r="C242" s="29" t="s">
        <v>134</v>
      </c>
      <c r="D242" s="61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30">
        <v>1</v>
      </c>
      <c r="P242" s="40"/>
      <c r="Q242" s="40"/>
      <c r="R242" s="40"/>
      <c r="S242" s="40"/>
      <c r="T242" s="40"/>
      <c r="U242" s="40"/>
      <c r="V242" s="40"/>
      <c r="W242" s="40"/>
      <c r="X242" s="30">
        <v>1</v>
      </c>
      <c r="Y242" s="40"/>
      <c r="Z242" s="40"/>
      <c r="AA242" s="40"/>
      <c r="AB242" s="40"/>
      <c r="AC242" s="40"/>
      <c r="AD242" s="40"/>
      <c r="AE242" s="40"/>
      <c r="AF242" s="30">
        <v>1</v>
      </c>
      <c r="AG242" s="40"/>
      <c r="AH242" s="40"/>
      <c r="AI242" s="40"/>
      <c r="AJ242" s="30">
        <v>1</v>
      </c>
      <c r="AK242" s="40"/>
      <c r="AL242" s="40"/>
      <c r="AM242" s="58"/>
      <c r="AN242" s="58"/>
      <c r="AO242" s="58"/>
      <c r="AP242" s="58"/>
      <c r="AQ242" s="58">
        <f t="shared" si="40"/>
        <v>4</v>
      </c>
      <c r="AR242" s="24">
        <f t="shared" si="43"/>
        <v>68</v>
      </c>
      <c r="AS242" s="59">
        <f t="shared" si="42"/>
        <v>5.8823529411764705E-2</v>
      </c>
      <c r="AT242" s="10"/>
      <c r="AU242" s="10"/>
    </row>
    <row r="243" spans="1:47" ht="12.75" customHeight="1">
      <c r="A243" s="164"/>
      <c r="B243" s="70"/>
      <c r="C243" s="29" t="s">
        <v>135</v>
      </c>
      <c r="D243" s="61"/>
      <c r="E243" s="40"/>
      <c r="F243" s="40"/>
      <c r="G243" s="40"/>
      <c r="H243" s="40"/>
      <c r="I243" s="40"/>
      <c r="J243" s="40"/>
      <c r="K243" s="40"/>
      <c r="L243" s="26"/>
      <c r="M243" s="26"/>
      <c r="N243" s="26"/>
      <c r="O243" s="30">
        <v>1</v>
      </c>
      <c r="P243" s="40"/>
      <c r="Q243" s="40"/>
      <c r="R243" s="40"/>
      <c r="S243" s="40"/>
      <c r="T243" s="40"/>
      <c r="U243" s="40"/>
      <c r="V243" s="40"/>
      <c r="W243" s="40"/>
      <c r="X243" s="30">
        <v>1</v>
      </c>
      <c r="Y243" s="40"/>
      <c r="Z243" s="40"/>
      <c r="AA243" s="40"/>
      <c r="AB243" s="40"/>
      <c r="AC243" s="40"/>
      <c r="AD243" s="40"/>
      <c r="AE243" s="40"/>
      <c r="AF243" s="30">
        <v>1</v>
      </c>
      <c r="AG243" s="40"/>
      <c r="AH243" s="40"/>
      <c r="AI243" s="40"/>
      <c r="AJ243" s="30">
        <v>1</v>
      </c>
      <c r="AK243" s="40"/>
      <c r="AL243" s="26"/>
      <c r="AM243" s="58"/>
      <c r="AN243" s="58"/>
      <c r="AO243" s="58"/>
      <c r="AP243" s="58"/>
      <c r="AQ243" s="58">
        <f t="shared" si="40"/>
        <v>4</v>
      </c>
      <c r="AR243" s="24">
        <f t="shared" si="43"/>
        <v>68</v>
      </c>
      <c r="AS243" s="59">
        <f t="shared" si="42"/>
        <v>5.8823529411764705E-2</v>
      </c>
      <c r="AT243" s="10"/>
      <c r="AU243" s="10"/>
    </row>
    <row r="244" spans="1:47" ht="12.75" customHeight="1">
      <c r="A244" s="164"/>
      <c r="B244" s="169" t="s">
        <v>90</v>
      </c>
      <c r="C244" s="29" t="s">
        <v>133</v>
      </c>
      <c r="D244" s="61"/>
      <c r="E244" s="40"/>
      <c r="F244" s="40"/>
      <c r="G244" s="40"/>
      <c r="H244" s="40"/>
      <c r="I244" s="40"/>
      <c r="J244" s="40"/>
      <c r="K244" s="40"/>
      <c r="L244" s="30">
        <v>1</v>
      </c>
      <c r="M244" s="40"/>
      <c r="N244" s="40"/>
      <c r="O244" s="40"/>
      <c r="P244" s="30">
        <v>1</v>
      </c>
      <c r="Q244" s="40"/>
      <c r="R244" s="40"/>
      <c r="S244" s="40"/>
      <c r="T244" s="40"/>
      <c r="U244" s="40"/>
      <c r="V244" s="30">
        <v>1</v>
      </c>
      <c r="W244" s="40"/>
      <c r="X244" s="40"/>
      <c r="Y244" s="40"/>
      <c r="Z244" s="40"/>
      <c r="AA244" s="40"/>
      <c r="AB244" s="30">
        <v>1</v>
      </c>
      <c r="AC244" s="40"/>
      <c r="AD244" s="40"/>
      <c r="AE244" s="40"/>
      <c r="AF244" s="30">
        <v>1</v>
      </c>
      <c r="AG244" s="26"/>
      <c r="AH244" s="40"/>
      <c r="AI244" s="40"/>
      <c r="AJ244" s="40"/>
      <c r="AK244" s="40"/>
      <c r="AL244" s="26"/>
      <c r="AM244" s="58"/>
      <c r="AN244" s="58"/>
      <c r="AO244" s="58"/>
      <c r="AP244" s="58"/>
      <c r="AQ244" s="58">
        <f t="shared" si="40"/>
        <v>5</v>
      </c>
      <c r="AR244" s="24">
        <f t="shared" ref="AR244:AR249" si="44">34*3</f>
        <v>102</v>
      </c>
      <c r="AS244" s="59">
        <f t="shared" si="42"/>
        <v>4.9019607843137254E-2</v>
      </c>
      <c r="AT244" s="10"/>
      <c r="AU244" s="10"/>
    </row>
    <row r="245" spans="1:47" ht="12.75" customHeight="1">
      <c r="A245" s="164"/>
      <c r="B245" s="172"/>
      <c r="C245" s="29" t="s">
        <v>134</v>
      </c>
      <c r="D245" s="55"/>
      <c r="E245" s="40"/>
      <c r="F245" s="40"/>
      <c r="G245" s="40"/>
      <c r="H245" s="40"/>
      <c r="I245" s="10"/>
      <c r="J245" s="40"/>
      <c r="K245" s="40"/>
      <c r="L245" s="30">
        <v>1</v>
      </c>
      <c r="M245" s="40"/>
      <c r="N245" s="40"/>
      <c r="O245" s="40"/>
      <c r="P245" s="30">
        <v>1</v>
      </c>
      <c r="Q245" s="40"/>
      <c r="R245" s="40"/>
      <c r="S245" s="40"/>
      <c r="T245" s="40"/>
      <c r="U245" s="40"/>
      <c r="V245" s="30">
        <v>1</v>
      </c>
      <c r="W245" s="40"/>
      <c r="X245" s="40"/>
      <c r="Y245" s="40"/>
      <c r="Z245" s="40"/>
      <c r="AA245" s="40"/>
      <c r="AB245" s="30">
        <v>1</v>
      </c>
      <c r="AC245" s="40"/>
      <c r="AD245" s="40"/>
      <c r="AE245" s="40"/>
      <c r="AF245" s="30">
        <v>1</v>
      </c>
      <c r="AG245" s="26"/>
      <c r="AH245" s="40"/>
      <c r="AI245" s="40"/>
      <c r="AJ245" s="40"/>
      <c r="AK245" s="40"/>
      <c r="AL245" s="26"/>
      <c r="AM245" s="58"/>
      <c r="AN245" s="58"/>
      <c r="AO245" s="58"/>
      <c r="AP245" s="58"/>
      <c r="AQ245" s="58">
        <f t="shared" si="40"/>
        <v>5</v>
      </c>
      <c r="AR245" s="24">
        <f t="shared" si="44"/>
        <v>102</v>
      </c>
      <c r="AS245" s="59">
        <f t="shared" si="42"/>
        <v>4.9019607843137254E-2</v>
      </c>
      <c r="AT245" s="10"/>
      <c r="AU245" s="10"/>
    </row>
    <row r="246" spans="1:47" ht="12.75" customHeight="1">
      <c r="A246" s="164"/>
      <c r="B246" s="70"/>
      <c r="C246" s="29" t="s">
        <v>135</v>
      </c>
      <c r="D246" s="75"/>
      <c r="E246" s="40"/>
      <c r="F246" s="40"/>
      <c r="G246" s="40"/>
      <c r="H246" s="24"/>
      <c r="I246" s="10"/>
      <c r="J246" s="40"/>
      <c r="K246" s="40"/>
      <c r="L246" s="30">
        <v>1</v>
      </c>
      <c r="M246" s="40"/>
      <c r="N246" s="40"/>
      <c r="O246" s="40"/>
      <c r="P246" s="30">
        <v>1</v>
      </c>
      <c r="Q246" s="40"/>
      <c r="R246" s="40"/>
      <c r="S246" s="40"/>
      <c r="T246" s="40"/>
      <c r="U246" s="40"/>
      <c r="V246" s="30">
        <v>1</v>
      </c>
      <c r="W246" s="40"/>
      <c r="X246" s="40"/>
      <c r="Y246" s="40"/>
      <c r="Z246" s="40"/>
      <c r="AA246" s="40"/>
      <c r="AB246" s="30">
        <v>1</v>
      </c>
      <c r="AC246" s="40"/>
      <c r="AD246" s="40"/>
      <c r="AE246" s="40"/>
      <c r="AF246" s="30">
        <v>1</v>
      </c>
      <c r="AG246" s="26"/>
      <c r="AH246" s="40"/>
      <c r="AI246" s="26"/>
      <c r="AJ246" s="26"/>
      <c r="AK246" s="26"/>
      <c r="AL246" s="26"/>
      <c r="AM246" s="67"/>
      <c r="AN246" s="67"/>
      <c r="AO246" s="58"/>
      <c r="AP246" s="58"/>
      <c r="AQ246" s="58">
        <f t="shared" si="40"/>
        <v>5</v>
      </c>
      <c r="AR246" s="24">
        <f t="shared" si="44"/>
        <v>102</v>
      </c>
      <c r="AS246" s="59">
        <f t="shared" si="42"/>
        <v>4.9019607843137254E-2</v>
      </c>
      <c r="AT246" s="10"/>
      <c r="AU246" s="10"/>
    </row>
    <row r="247" spans="1:47" ht="12.75" customHeight="1">
      <c r="A247" s="164"/>
      <c r="B247" s="169" t="s">
        <v>126</v>
      </c>
      <c r="C247" s="29" t="s">
        <v>133</v>
      </c>
      <c r="D247" s="75"/>
      <c r="E247" s="40"/>
      <c r="F247" s="40"/>
      <c r="G247" s="40"/>
      <c r="H247" s="24"/>
      <c r="I247" s="24"/>
      <c r="J247" s="40"/>
      <c r="K247" s="40"/>
      <c r="L247" s="40"/>
      <c r="M247" s="40"/>
      <c r="N247" s="30">
        <v>1</v>
      </c>
      <c r="O247" s="40"/>
      <c r="P247" s="40"/>
      <c r="Q247" s="40"/>
      <c r="R247" s="40"/>
      <c r="S247" s="30">
        <v>1</v>
      </c>
      <c r="T247" s="40"/>
      <c r="U247" s="40"/>
      <c r="V247" s="40"/>
      <c r="W247" s="30">
        <v>1</v>
      </c>
      <c r="X247" s="40"/>
      <c r="Y247" s="40"/>
      <c r="Z247" s="40"/>
      <c r="AA247" s="40"/>
      <c r="AB247" s="40"/>
      <c r="AC247" s="40"/>
      <c r="AD247" s="40"/>
      <c r="AE247" s="30">
        <v>1</v>
      </c>
      <c r="AF247" s="40"/>
      <c r="AG247" s="40"/>
      <c r="AH247" s="56">
        <v>1</v>
      </c>
      <c r="AI247" s="40"/>
      <c r="AJ247" s="40"/>
      <c r="AK247" s="30">
        <v>1</v>
      </c>
      <c r="AL247" s="40"/>
      <c r="AM247" s="58"/>
      <c r="AN247" s="58"/>
      <c r="AO247" s="58"/>
      <c r="AP247" s="58"/>
      <c r="AQ247" s="58">
        <f t="shared" si="40"/>
        <v>6</v>
      </c>
      <c r="AR247" s="24">
        <f t="shared" si="44"/>
        <v>102</v>
      </c>
      <c r="AS247" s="59">
        <f t="shared" si="42"/>
        <v>5.8823529411764705E-2</v>
      </c>
      <c r="AT247" s="10"/>
      <c r="AU247" s="10"/>
    </row>
    <row r="248" spans="1:47" ht="12.75" customHeight="1">
      <c r="A248" s="164"/>
      <c r="B248" s="172"/>
      <c r="C248" s="29" t="s">
        <v>134</v>
      </c>
      <c r="D248" s="55"/>
      <c r="E248" s="40"/>
      <c r="F248" s="40"/>
      <c r="G248" s="40"/>
      <c r="H248" s="40"/>
      <c r="I248" s="40"/>
      <c r="J248" s="40"/>
      <c r="K248" s="40"/>
      <c r="L248" s="40"/>
      <c r="M248" s="40"/>
      <c r="N248" s="30">
        <v>1</v>
      </c>
      <c r="O248" s="40"/>
      <c r="P248" s="40"/>
      <c r="Q248" s="40"/>
      <c r="R248" s="40"/>
      <c r="S248" s="30">
        <v>1</v>
      </c>
      <c r="T248" s="40"/>
      <c r="U248" s="40"/>
      <c r="V248" s="40"/>
      <c r="W248" s="30">
        <v>1</v>
      </c>
      <c r="X248" s="40"/>
      <c r="Y248" s="40"/>
      <c r="Z248" s="40"/>
      <c r="AA248" s="40"/>
      <c r="AB248" s="40"/>
      <c r="AC248" s="40"/>
      <c r="AD248" s="40"/>
      <c r="AE248" s="30">
        <v>1</v>
      </c>
      <c r="AF248" s="40"/>
      <c r="AG248" s="40"/>
      <c r="AH248" s="56">
        <v>1</v>
      </c>
      <c r="AI248" s="58"/>
      <c r="AJ248" s="58"/>
      <c r="AK248" s="30">
        <v>1</v>
      </c>
      <c r="AL248" s="40"/>
      <c r="AM248" s="58"/>
      <c r="AN248" s="58"/>
      <c r="AO248" s="58"/>
      <c r="AP248" s="58"/>
      <c r="AQ248" s="58">
        <f t="shared" si="40"/>
        <v>6</v>
      </c>
      <c r="AR248" s="24">
        <f t="shared" si="44"/>
        <v>102</v>
      </c>
      <c r="AS248" s="59">
        <f t="shared" si="42"/>
        <v>5.8823529411764705E-2</v>
      </c>
      <c r="AT248" s="10"/>
      <c r="AU248" s="10"/>
    </row>
    <row r="249" spans="1:47" ht="12.75" customHeight="1">
      <c r="A249" s="164"/>
      <c r="B249" s="70"/>
      <c r="C249" s="29" t="s">
        <v>135</v>
      </c>
      <c r="D249" s="55"/>
      <c r="E249" s="40"/>
      <c r="F249" s="40"/>
      <c r="G249" s="40"/>
      <c r="H249" s="40"/>
      <c r="I249" s="26"/>
      <c r="J249" s="26"/>
      <c r="K249" s="26"/>
      <c r="L249" s="26"/>
      <c r="M249" s="26"/>
      <c r="N249" s="30">
        <v>1</v>
      </c>
      <c r="O249" s="40"/>
      <c r="P249" s="40"/>
      <c r="Q249" s="40"/>
      <c r="R249" s="40"/>
      <c r="S249" s="30">
        <v>1</v>
      </c>
      <c r="T249" s="40"/>
      <c r="U249" s="40"/>
      <c r="V249" s="40"/>
      <c r="W249" s="30">
        <v>1</v>
      </c>
      <c r="X249" s="40"/>
      <c r="Y249" s="40"/>
      <c r="Z249" s="40"/>
      <c r="AA249" s="40"/>
      <c r="AB249" s="40"/>
      <c r="AC249" s="40"/>
      <c r="AD249" s="40"/>
      <c r="AE249" s="30">
        <v>1</v>
      </c>
      <c r="AF249" s="40"/>
      <c r="AG249" s="40"/>
      <c r="AH249" s="56">
        <v>1</v>
      </c>
      <c r="AI249" s="58"/>
      <c r="AJ249" s="58"/>
      <c r="AK249" s="30">
        <v>1</v>
      </c>
      <c r="AL249" s="26"/>
      <c r="AM249" s="67"/>
      <c r="AN249" s="58"/>
      <c r="AO249" s="58"/>
      <c r="AP249" s="58"/>
      <c r="AQ249" s="58">
        <f t="shared" si="40"/>
        <v>6</v>
      </c>
      <c r="AR249" s="24">
        <f t="shared" si="44"/>
        <v>102</v>
      </c>
      <c r="AS249" s="59">
        <f t="shared" si="42"/>
        <v>5.8823529411764705E-2</v>
      </c>
      <c r="AT249" s="10"/>
      <c r="AU249" s="10"/>
    </row>
    <row r="250" spans="1:47" ht="12.75" customHeight="1">
      <c r="A250" s="164"/>
      <c r="B250" s="169" t="s">
        <v>127</v>
      </c>
      <c r="C250" s="29" t="s">
        <v>133</v>
      </c>
      <c r="D250" s="55"/>
      <c r="E250" s="40"/>
      <c r="F250" s="40"/>
      <c r="G250" s="40"/>
      <c r="H250" s="40"/>
      <c r="I250" s="40"/>
      <c r="J250" s="30">
        <v>1</v>
      </c>
      <c r="K250" s="40"/>
      <c r="L250" s="40"/>
      <c r="M250" s="40"/>
      <c r="N250" s="40"/>
      <c r="O250" s="40"/>
      <c r="P250" s="40"/>
      <c r="Q250" s="40"/>
      <c r="R250" s="30">
        <v>1</v>
      </c>
      <c r="S250" s="40"/>
      <c r="T250" s="40"/>
      <c r="U250" s="40"/>
      <c r="V250" s="40"/>
      <c r="W250" s="40"/>
      <c r="X250" s="40"/>
      <c r="Y250" s="30">
        <v>1</v>
      </c>
      <c r="Z250" s="40"/>
      <c r="AA250" s="40"/>
      <c r="AB250" s="40"/>
      <c r="AC250" s="40"/>
      <c r="AD250" s="30">
        <v>1</v>
      </c>
      <c r="AE250" s="40"/>
      <c r="AF250" s="40"/>
      <c r="AG250" s="40"/>
      <c r="AH250" s="56">
        <v>1</v>
      </c>
      <c r="AI250" s="58"/>
      <c r="AJ250" s="30">
        <v>1</v>
      </c>
      <c r="AK250" s="40"/>
      <c r="AL250" s="30">
        <v>1</v>
      </c>
      <c r="AM250" s="58"/>
      <c r="AN250" s="58"/>
      <c r="AO250" s="58"/>
      <c r="AP250" s="58"/>
      <c r="AQ250" s="58">
        <f t="shared" si="40"/>
        <v>7</v>
      </c>
      <c r="AR250" s="24">
        <f t="shared" ref="AR250:AR252" si="45">34*2</f>
        <v>68</v>
      </c>
      <c r="AS250" s="59">
        <f t="shared" si="42"/>
        <v>0.10294117647058823</v>
      </c>
      <c r="AT250" s="10"/>
      <c r="AU250" s="10"/>
    </row>
    <row r="251" spans="1:47" ht="12.75" customHeight="1">
      <c r="A251" s="164"/>
      <c r="B251" s="164"/>
      <c r="C251" s="29" t="s">
        <v>134</v>
      </c>
      <c r="D251" s="55"/>
      <c r="E251" s="40"/>
      <c r="F251" s="40"/>
      <c r="G251" s="40"/>
      <c r="H251" s="40"/>
      <c r="I251" s="40"/>
      <c r="J251" s="30">
        <v>1</v>
      </c>
      <c r="K251" s="40"/>
      <c r="L251" s="40"/>
      <c r="M251" s="40"/>
      <c r="N251" s="40"/>
      <c r="O251" s="40"/>
      <c r="P251" s="40"/>
      <c r="Q251" s="40"/>
      <c r="R251" s="30">
        <v>1</v>
      </c>
      <c r="S251" s="40"/>
      <c r="T251" s="40"/>
      <c r="U251" s="40"/>
      <c r="V251" s="40"/>
      <c r="W251" s="40"/>
      <c r="X251" s="40"/>
      <c r="Y251" s="30">
        <v>1</v>
      </c>
      <c r="Z251" s="40"/>
      <c r="AA251" s="40"/>
      <c r="AB251" s="40"/>
      <c r="AC251" s="40"/>
      <c r="AD251" s="30">
        <v>1</v>
      </c>
      <c r="AE251" s="40"/>
      <c r="AF251" s="40"/>
      <c r="AG251" s="40"/>
      <c r="AH251" s="56">
        <v>1</v>
      </c>
      <c r="AI251" s="58"/>
      <c r="AJ251" s="30">
        <v>1</v>
      </c>
      <c r="AK251" s="40"/>
      <c r="AL251" s="30">
        <v>1</v>
      </c>
      <c r="AM251" s="58"/>
      <c r="AN251" s="58"/>
      <c r="AO251" s="58"/>
      <c r="AP251" s="58"/>
      <c r="AQ251" s="58">
        <f t="shared" si="40"/>
        <v>7</v>
      </c>
      <c r="AR251" s="24">
        <f t="shared" si="45"/>
        <v>68</v>
      </c>
      <c r="AS251" s="59">
        <f t="shared" si="42"/>
        <v>0.10294117647058823</v>
      </c>
      <c r="AT251" s="10"/>
      <c r="AU251" s="10"/>
    </row>
    <row r="252" spans="1:47" ht="12.75" customHeight="1">
      <c r="A252" s="164"/>
      <c r="B252" s="172"/>
      <c r="C252" s="29" t="s">
        <v>135</v>
      </c>
      <c r="D252" s="55"/>
      <c r="E252" s="40"/>
      <c r="F252" s="40"/>
      <c r="G252" s="40"/>
      <c r="H252" s="40"/>
      <c r="I252" s="40"/>
      <c r="J252" s="30">
        <v>1</v>
      </c>
      <c r="K252" s="40"/>
      <c r="L252" s="40"/>
      <c r="M252" s="40"/>
      <c r="N252" s="40"/>
      <c r="O252" s="40"/>
      <c r="P252" s="40"/>
      <c r="Q252" s="40"/>
      <c r="R252" s="30">
        <v>1</v>
      </c>
      <c r="S252" s="40"/>
      <c r="T252" s="40"/>
      <c r="U252" s="40"/>
      <c r="V252" s="40"/>
      <c r="W252" s="40"/>
      <c r="X252" s="40"/>
      <c r="Y252" s="30">
        <v>1</v>
      </c>
      <c r="Z252" s="40"/>
      <c r="AA252" s="40"/>
      <c r="AB252" s="40"/>
      <c r="AC252" s="40"/>
      <c r="AD252" s="30">
        <v>1</v>
      </c>
      <c r="AE252" s="40"/>
      <c r="AF252" s="40"/>
      <c r="AG252" s="40"/>
      <c r="AH252" s="56">
        <v>1</v>
      </c>
      <c r="AI252" s="58"/>
      <c r="AJ252" s="30">
        <v>1</v>
      </c>
      <c r="AK252" s="40"/>
      <c r="AL252" s="30">
        <v>1</v>
      </c>
      <c r="AM252" s="58"/>
      <c r="AN252" s="58"/>
      <c r="AO252" s="58"/>
      <c r="AP252" s="58"/>
      <c r="AQ252" s="58">
        <f t="shared" si="40"/>
        <v>7</v>
      </c>
      <c r="AR252" s="24">
        <f t="shared" si="45"/>
        <v>68</v>
      </c>
      <c r="AS252" s="59">
        <f t="shared" si="42"/>
        <v>0.10294117647058823</v>
      </c>
      <c r="AT252" s="10"/>
      <c r="AU252" s="10"/>
    </row>
    <row r="253" spans="1:47" ht="12.75" customHeight="1">
      <c r="A253" s="164"/>
      <c r="B253" s="169" t="s">
        <v>128</v>
      </c>
      <c r="C253" s="29" t="s">
        <v>133</v>
      </c>
      <c r="D253" s="55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26"/>
      <c r="R253" s="40"/>
      <c r="S253" s="30">
        <v>1</v>
      </c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58"/>
      <c r="AJ253" s="58"/>
      <c r="AK253" s="40"/>
      <c r="AL253" s="30">
        <v>1</v>
      </c>
      <c r="AM253" s="58"/>
      <c r="AN253" s="58"/>
      <c r="AO253" s="58"/>
      <c r="AP253" s="58"/>
      <c r="AQ253" s="58">
        <f t="shared" si="40"/>
        <v>2</v>
      </c>
      <c r="AR253" s="24">
        <f t="shared" ref="AR253:AR255" si="46">34*1</f>
        <v>34</v>
      </c>
      <c r="AS253" s="59">
        <f t="shared" si="42"/>
        <v>5.8823529411764705E-2</v>
      </c>
      <c r="AT253" s="10"/>
      <c r="AU253" s="10"/>
    </row>
    <row r="254" spans="1:47" ht="12.75" customHeight="1">
      <c r="A254" s="164"/>
      <c r="B254" s="164"/>
      <c r="C254" s="29" t="s">
        <v>134</v>
      </c>
      <c r="D254" s="55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26"/>
      <c r="R254" s="40"/>
      <c r="S254" s="30">
        <v>1</v>
      </c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58"/>
      <c r="AJ254" s="58"/>
      <c r="AK254" s="40"/>
      <c r="AL254" s="30">
        <v>1</v>
      </c>
      <c r="AM254" s="58"/>
      <c r="AN254" s="58"/>
      <c r="AO254" s="58"/>
      <c r="AP254" s="58"/>
      <c r="AQ254" s="58">
        <f t="shared" si="40"/>
        <v>2</v>
      </c>
      <c r="AR254" s="24">
        <f t="shared" si="46"/>
        <v>34</v>
      </c>
      <c r="AS254" s="59">
        <f t="shared" si="42"/>
        <v>5.8823529411764705E-2</v>
      </c>
      <c r="AT254" s="10"/>
      <c r="AU254" s="10"/>
    </row>
    <row r="255" spans="1:47" ht="12.75" customHeight="1">
      <c r="A255" s="164"/>
      <c r="B255" s="172"/>
      <c r="C255" s="29" t="s">
        <v>135</v>
      </c>
      <c r="D255" s="61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30">
        <v>1</v>
      </c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58"/>
      <c r="AJ255" s="58"/>
      <c r="AK255" s="40"/>
      <c r="AL255" s="30">
        <v>1</v>
      </c>
      <c r="AM255" s="58"/>
      <c r="AN255" s="58"/>
      <c r="AO255" s="58"/>
      <c r="AP255" s="58"/>
      <c r="AQ255" s="58">
        <f t="shared" si="40"/>
        <v>2</v>
      </c>
      <c r="AR255" s="24">
        <f t="shared" si="46"/>
        <v>34</v>
      </c>
      <c r="AS255" s="59">
        <f t="shared" si="42"/>
        <v>5.8823529411764705E-2</v>
      </c>
      <c r="AT255" s="10"/>
      <c r="AU255" s="10"/>
    </row>
    <row r="256" spans="1:47" ht="12.75" customHeight="1">
      <c r="A256" s="164"/>
      <c r="B256" s="76" t="s">
        <v>87</v>
      </c>
      <c r="C256" s="21" t="s">
        <v>136</v>
      </c>
      <c r="D256" s="61"/>
      <c r="E256" s="40"/>
      <c r="F256" s="40"/>
      <c r="G256" s="40"/>
      <c r="H256" s="40"/>
      <c r="I256" s="40"/>
      <c r="J256" s="30">
        <v>1</v>
      </c>
      <c r="K256" s="40"/>
      <c r="L256" s="40"/>
      <c r="M256" s="40"/>
      <c r="N256" s="40"/>
      <c r="O256" s="30">
        <v>1</v>
      </c>
      <c r="P256" s="40"/>
      <c r="Q256" s="26"/>
      <c r="R256" s="26"/>
      <c r="S256" s="26"/>
      <c r="T256" s="30">
        <v>1</v>
      </c>
      <c r="U256" s="26"/>
      <c r="V256" s="26"/>
      <c r="W256" s="30">
        <v>1</v>
      </c>
      <c r="X256" s="26"/>
      <c r="Y256" s="26"/>
      <c r="Z256" s="26"/>
      <c r="AA256" s="26"/>
      <c r="AB256" s="26"/>
      <c r="AC256" s="26"/>
      <c r="AD256" s="26"/>
      <c r="AE256" s="26"/>
      <c r="AF256" s="30">
        <v>1</v>
      </c>
      <c r="AG256" s="26"/>
      <c r="AH256" s="26"/>
      <c r="AI256" s="67"/>
      <c r="AJ256" s="30">
        <v>1</v>
      </c>
      <c r="AK256" s="26"/>
      <c r="AL256" s="26"/>
      <c r="AM256" s="67"/>
      <c r="AN256" s="67"/>
      <c r="AO256" s="58"/>
      <c r="AP256" s="58"/>
      <c r="AQ256" s="58">
        <f t="shared" si="40"/>
        <v>6</v>
      </c>
      <c r="AR256" s="24">
        <v>102</v>
      </c>
      <c r="AS256" s="59">
        <f t="shared" si="42"/>
        <v>5.8823529411764705E-2</v>
      </c>
      <c r="AT256" s="10"/>
      <c r="AU256" s="10"/>
    </row>
    <row r="257" spans="1:47" ht="12.75" customHeight="1">
      <c r="A257" s="164"/>
      <c r="B257" s="176" t="s">
        <v>130</v>
      </c>
      <c r="C257" s="29" t="s">
        <v>133</v>
      </c>
      <c r="D257" s="55"/>
      <c r="E257" s="40"/>
      <c r="F257" s="40"/>
      <c r="G257" s="40"/>
      <c r="H257" s="40"/>
      <c r="I257" s="40"/>
      <c r="J257" s="40"/>
      <c r="K257" s="42">
        <v>1</v>
      </c>
      <c r="L257" s="40"/>
      <c r="M257" s="40"/>
      <c r="N257" s="26"/>
      <c r="O257" s="40"/>
      <c r="P257" s="40"/>
      <c r="Q257" s="40"/>
      <c r="R257" s="40"/>
      <c r="S257" s="24"/>
      <c r="T257" s="77">
        <v>1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2">
        <v>1</v>
      </c>
      <c r="AH257" s="40"/>
      <c r="AI257" s="58"/>
      <c r="AJ257" s="58"/>
      <c r="AK257" s="40"/>
      <c r="AL257" s="40"/>
      <c r="AM257" s="58"/>
      <c r="AN257" s="58"/>
      <c r="AO257" s="58"/>
      <c r="AP257" s="58"/>
      <c r="AQ257" s="58">
        <f t="shared" si="40"/>
        <v>3</v>
      </c>
      <c r="AR257" s="24">
        <f t="shared" ref="AR257:AR259" si="47">34*1</f>
        <v>34</v>
      </c>
      <c r="AS257" s="59">
        <f t="shared" si="42"/>
        <v>8.8235294117647065E-2</v>
      </c>
      <c r="AT257" s="10"/>
      <c r="AU257" s="10"/>
    </row>
    <row r="258" spans="1:47" ht="12.75" customHeight="1">
      <c r="A258" s="164"/>
      <c r="B258" s="164"/>
      <c r="C258" s="29" t="s">
        <v>134</v>
      </c>
      <c r="D258" s="55"/>
      <c r="E258" s="40"/>
      <c r="F258" s="40"/>
      <c r="G258" s="40"/>
      <c r="H258" s="40"/>
      <c r="I258" s="40"/>
      <c r="J258" s="40"/>
      <c r="K258" s="42">
        <v>1</v>
      </c>
      <c r="L258" s="40"/>
      <c r="M258" s="40"/>
      <c r="N258" s="26"/>
      <c r="O258" s="40"/>
      <c r="P258" s="40"/>
      <c r="Q258" s="40"/>
      <c r="R258" s="40"/>
      <c r="S258" s="24"/>
      <c r="T258" s="77">
        <v>1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2">
        <v>1</v>
      </c>
      <c r="AH258" s="40"/>
      <c r="AI258" s="58"/>
      <c r="AJ258" s="58"/>
      <c r="AK258" s="40"/>
      <c r="AL258" s="40"/>
      <c r="AM258" s="58"/>
      <c r="AN258" s="58"/>
      <c r="AO258" s="58"/>
      <c r="AP258" s="58"/>
      <c r="AQ258" s="58">
        <f t="shared" si="40"/>
        <v>3</v>
      </c>
      <c r="AR258" s="24">
        <f t="shared" si="47"/>
        <v>34</v>
      </c>
      <c r="AS258" s="59">
        <f t="shared" si="42"/>
        <v>8.8235294117647065E-2</v>
      </c>
      <c r="AT258" s="10"/>
      <c r="AU258" s="10"/>
    </row>
    <row r="259" spans="1:47" ht="12.75" customHeight="1">
      <c r="A259" s="164"/>
      <c r="B259" s="172"/>
      <c r="C259" s="29" t="s">
        <v>135</v>
      </c>
      <c r="D259" s="55"/>
      <c r="E259" s="40"/>
      <c r="F259" s="40"/>
      <c r="G259" s="40"/>
      <c r="H259" s="40"/>
      <c r="I259" s="40"/>
      <c r="J259" s="40"/>
      <c r="K259" s="42">
        <v>1</v>
      </c>
      <c r="L259" s="40"/>
      <c r="M259" s="40"/>
      <c r="N259" s="26"/>
      <c r="O259" s="40"/>
      <c r="P259" s="40"/>
      <c r="Q259" s="40"/>
      <c r="R259" s="40"/>
      <c r="S259" s="24"/>
      <c r="T259" s="77">
        <v>1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2">
        <v>1</v>
      </c>
      <c r="AH259" s="40"/>
      <c r="AI259" s="58"/>
      <c r="AJ259" s="58"/>
      <c r="AK259" s="40"/>
      <c r="AL259" s="40"/>
      <c r="AM259" s="58"/>
      <c r="AN259" s="58"/>
      <c r="AO259" s="58"/>
      <c r="AP259" s="58"/>
      <c r="AQ259" s="58">
        <f t="shared" si="40"/>
        <v>3</v>
      </c>
      <c r="AR259" s="24">
        <f t="shared" si="47"/>
        <v>34</v>
      </c>
      <c r="AS259" s="59">
        <f t="shared" si="42"/>
        <v>8.8235294117647065E-2</v>
      </c>
      <c r="AT259" s="10"/>
      <c r="AU259" s="10"/>
    </row>
    <row r="260" spans="1:47" ht="12.75" customHeight="1">
      <c r="A260" s="164"/>
      <c r="B260" s="169" t="s">
        <v>113</v>
      </c>
      <c r="C260" s="29" t="s">
        <v>133</v>
      </c>
      <c r="D260" s="61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30">
        <v>1</v>
      </c>
      <c r="S260" s="24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26"/>
      <c r="AG260" s="40"/>
      <c r="AH260" s="40"/>
      <c r="AI260" s="58"/>
      <c r="AJ260" s="58"/>
      <c r="AK260" s="30">
        <v>1</v>
      </c>
      <c r="AL260" s="40"/>
      <c r="AM260" s="58"/>
      <c r="AN260" s="58"/>
      <c r="AO260" s="58"/>
      <c r="AP260" s="58"/>
      <c r="AQ260" s="58">
        <f t="shared" si="40"/>
        <v>2</v>
      </c>
      <c r="AR260" s="24">
        <f t="shared" ref="AR260:AR262" si="48">34*3</f>
        <v>102</v>
      </c>
      <c r="AS260" s="59">
        <f t="shared" si="42"/>
        <v>1.9607843137254902E-2</v>
      </c>
      <c r="AT260" s="10"/>
      <c r="AU260" s="10"/>
    </row>
    <row r="261" spans="1:47" ht="12.75" customHeight="1">
      <c r="A261" s="164"/>
      <c r="B261" s="164"/>
      <c r="C261" s="29" t="s">
        <v>134</v>
      </c>
      <c r="D261" s="61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30">
        <v>1</v>
      </c>
      <c r="S261" s="24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26"/>
      <c r="AG261" s="40"/>
      <c r="AH261" s="40"/>
      <c r="AI261" s="58"/>
      <c r="AJ261" s="58"/>
      <c r="AK261" s="30">
        <v>1</v>
      </c>
      <c r="AL261" s="40"/>
      <c r="AM261" s="58"/>
      <c r="AN261" s="58"/>
      <c r="AO261" s="58"/>
      <c r="AP261" s="58"/>
      <c r="AQ261" s="58">
        <f t="shared" si="40"/>
        <v>2</v>
      </c>
      <c r="AR261" s="24">
        <f t="shared" si="48"/>
        <v>102</v>
      </c>
      <c r="AS261" s="59">
        <f t="shared" si="42"/>
        <v>1.9607843137254902E-2</v>
      </c>
      <c r="AT261" s="10"/>
      <c r="AU261" s="10"/>
    </row>
    <row r="262" spans="1:47" ht="12.75" customHeight="1">
      <c r="A262" s="164"/>
      <c r="B262" s="172"/>
      <c r="C262" s="29" t="s">
        <v>135</v>
      </c>
      <c r="D262" s="61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30">
        <v>1</v>
      </c>
      <c r="S262" s="24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26"/>
      <c r="AG262" s="40"/>
      <c r="AH262" s="40"/>
      <c r="AI262" s="58"/>
      <c r="AJ262" s="58"/>
      <c r="AK262" s="30">
        <v>1</v>
      </c>
      <c r="AL262" s="40"/>
      <c r="AM262" s="58"/>
      <c r="AN262" s="58"/>
      <c r="AO262" s="58"/>
      <c r="AP262" s="58"/>
      <c r="AQ262" s="58">
        <f t="shared" si="40"/>
        <v>2</v>
      </c>
      <c r="AR262" s="24">
        <f t="shared" si="48"/>
        <v>102</v>
      </c>
      <c r="AS262" s="59">
        <f t="shared" si="42"/>
        <v>1.9607843137254902E-2</v>
      </c>
      <c r="AT262" s="10"/>
      <c r="AU262" s="10"/>
    </row>
    <row r="263" spans="1:47" ht="12.75" customHeight="1">
      <c r="A263" s="164"/>
      <c r="B263" s="169" t="s">
        <v>114</v>
      </c>
      <c r="C263" s="29" t="s">
        <v>133</v>
      </c>
      <c r="D263" s="61"/>
      <c r="E263" s="40"/>
      <c r="F263" s="40"/>
      <c r="G263" s="40"/>
      <c r="H263" s="40"/>
      <c r="I263" s="40"/>
      <c r="J263" s="40"/>
      <c r="K263" s="26"/>
      <c r="L263" s="63">
        <v>1</v>
      </c>
      <c r="M263" s="40"/>
      <c r="N263" s="40"/>
      <c r="O263" s="40"/>
      <c r="P263" s="40"/>
      <c r="Q263" s="40"/>
      <c r="R263" s="40"/>
      <c r="S263" s="69">
        <v>1</v>
      </c>
      <c r="T263" s="40"/>
      <c r="U263" s="40"/>
      <c r="V263" s="40"/>
      <c r="W263" s="30">
        <v>1</v>
      </c>
      <c r="X263" s="40"/>
      <c r="Y263" s="40"/>
      <c r="Z263" s="40"/>
      <c r="AA263" s="40"/>
      <c r="AB263" s="40"/>
      <c r="AC263" s="40"/>
      <c r="AD263" s="40"/>
      <c r="AE263" s="40"/>
      <c r="AF263" s="63">
        <v>1</v>
      </c>
      <c r="AG263" s="40"/>
      <c r="AH263" s="40"/>
      <c r="AI263" s="78">
        <v>1</v>
      </c>
      <c r="AJ263" s="78">
        <v>1</v>
      </c>
      <c r="AK263" s="40"/>
      <c r="AL263" s="40"/>
      <c r="AM263" s="58"/>
      <c r="AN263" s="58"/>
      <c r="AO263" s="58"/>
      <c r="AP263" s="58"/>
      <c r="AQ263" s="58">
        <f t="shared" si="40"/>
        <v>6</v>
      </c>
      <c r="AR263" s="24">
        <f t="shared" ref="AR263:AR274" si="49">34*2</f>
        <v>68</v>
      </c>
      <c r="AS263" s="59">
        <f t="shared" si="42"/>
        <v>8.8235294117647065E-2</v>
      </c>
      <c r="AT263" s="10"/>
      <c r="AU263" s="10"/>
    </row>
    <row r="264" spans="1:47" ht="12.75" customHeight="1">
      <c r="A264" s="164"/>
      <c r="B264" s="164"/>
      <c r="C264" s="29" t="s">
        <v>134</v>
      </c>
      <c r="D264" s="61"/>
      <c r="E264" s="40"/>
      <c r="F264" s="40"/>
      <c r="G264" s="40"/>
      <c r="H264" s="40"/>
      <c r="I264" s="40"/>
      <c r="J264" s="40"/>
      <c r="K264" s="26"/>
      <c r="L264" s="63">
        <v>1</v>
      </c>
      <c r="M264" s="40"/>
      <c r="N264" s="40"/>
      <c r="O264" s="40"/>
      <c r="P264" s="40"/>
      <c r="Q264" s="40"/>
      <c r="R264" s="40"/>
      <c r="S264" s="69">
        <v>1</v>
      </c>
      <c r="T264" s="40"/>
      <c r="U264" s="40"/>
      <c r="V264" s="40"/>
      <c r="W264" s="30">
        <v>1</v>
      </c>
      <c r="X264" s="40"/>
      <c r="Y264" s="40"/>
      <c r="Z264" s="40"/>
      <c r="AA264" s="40"/>
      <c r="AB264" s="40"/>
      <c r="AC264" s="40"/>
      <c r="AD264" s="40"/>
      <c r="AE264" s="40"/>
      <c r="AF264" s="63">
        <v>1</v>
      </c>
      <c r="AG264" s="40"/>
      <c r="AH264" s="40"/>
      <c r="AI264" s="78">
        <v>1</v>
      </c>
      <c r="AJ264" s="78">
        <v>1</v>
      </c>
      <c r="AK264" s="40"/>
      <c r="AL264" s="40"/>
      <c r="AM264" s="58"/>
      <c r="AN264" s="58"/>
      <c r="AO264" s="58"/>
      <c r="AP264" s="58"/>
      <c r="AQ264" s="58">
        <f t="shared" si="40"/>
        <v>6</v>
      </c>
      <c r="AR264" s="24">
        <f t="shared" si="49"/>
        <v>68</v>
      </c>
      <c r="AS264" s="59">
        <f t="shared" si="42"/>
        <v>8.8235294117647065E-2</v>
      </c>
      <c r="AT264" s="10"/>
      <c r="AU264" s="10"/>
    </row>
    <row r="265" spans="1:47" ht="12.75" customHeight="1">
      <c r="A265" s="164"/>
      <c r="B265" s="172"/>
      <c r="C265" s="29" t="s">
        <v>135</v>
      </c>
      <c r="D265" s="61"/>
      <c r="E265" s="40"/>
      <c r="F265" s="40"/>
      <c r="G265" s="40"/>
      <c r="H265" s="40"/>
      <c r="I265" s="40"/>
      <c r="J265" s="40"/>
      <c r="K265" s="26"/>
      <c r="L265" s="63">
        <v>1</v>
      </c>
      <c r="M265" s="40"/>
      <c r="N265" s="40"/>
      <c r="O265" s="40"/>
      <c r="P265" s="40"/>
      <c r="Q265" s="40"/>
      <c r="R265" s="40"/>
      <c r="S265" s="69">
        <v>1</v>
      </c>
      <c r="T265" s="40"/>
      <c r="U265" s="40"/>
      <c r="V265" s="40"/>
      <c r="W265" s="30">
        <v>1</v>
      </c>
      <c r="X265" s="40"/>
      <c r="Y265" s="40"/>
      <c r="Z265" s="40"/>
      <c r="AA265" s="40"/>
      <c r="AB265" s="40"/>
      <c r="AC265" s="40"/>
      <c r="AD265" s="40"/>
      <c r="AE265" s="40"/>
      <c r="AF265" s="63">
        <v>1</v>
      </c>
      <c r="AG265" s="40"/>
      <c r="AH265" s="40"/>
      <c r="AI265" s="78">
        <v>1</v>
      </c>
      <c r="AJ265" s="78">
        <v>1</v>
      </c>
      <c r="AK265" s="40"/>
      <c r="AL265" s="40"/>
      <c r="AM265" s="58"/>
      <c r="AN265" s="58"/>
      <c r="AO265" s="58"/>
      <c r="AP265" s="58"/>
      <c r="AQ265" s="58">
        <f t="shared" si="40"/>
        <v>6</v>
      </c>
      <c r="AR265" s="24">
        <f t="shared" si="49"/>
        <v>68</v>
      </c>
      <c r="AS265" s="59">
        <f t="shared" si="42"/>
        <v>8.8235294117647065E-2</v>
      </c>
      <c r="AT265" s="10"/>
      <c r="AU265" s="10"/>
    </row>
    <row r="266" spans="1:47" ht="12.75" customHeight="1">
      <c r="A266" s="164"/>
      <c r="B266" s="169" t="s">
        <v>131</v>
      </c>
      <c r="C266" s="29" t="s">
        <v>133</v>
      </c>
      <c r="D266" s="61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2">
        <v>1</v>
      </c>
      <c r="P266" s="40"/>
      <c r="Q266" s="40"/>
      <c r="R266" s="40"/>
      <c r="S266" s="24"/>
      <c r="T266" s="40"/>
      <c r="U266" s="40"/>
      <c r="V266" s="40"/>
      <c r="W266" s="40"/>
      <c r="X266" s="40"/>
      <c r="Y266" s="42">
        <v>1</v>
      </c>
      <c r="Z266" s="40"/>
      <c r="AA266" s="40"/>
      <c r="AB266" s="40"/>
      <c r="AC266" s="40"/>
      <c r="AD266" s="40"/>
      <c r="AE266" s="42">
        <v>1</v>
      </c>
      <c r="AF266" s="40"/>
      <c r="AG266" s="40"/>
      <c r="AH266" s="40"/>
      <c r="AI266" s="58"/>
      <c r="AJ266" s="79">
        <v>1</v>
      </c>
      <c r="AK266" s="40"/>
      <c r="AL266" s="40"/>
      <c r="AM266" s="58"/>
      <c r="AN266" s="58"/>
      <c r="AO266" s="58"/>
      <c r="AP266" s="58"/>
      <c r="AQ266" s="58">
        <f t="shared" si="40"/>
        <v>4</v>
      </c>
      <c r="AR266" s="24">
        <f t="shared" si="49"/>
        <v>68</v>
      </c>
      <c r="AS266" s="59">
        <f t="shared" si="42"/>
        <v>5.8823529411764705E-2</v>
      </c>
      <c r="AT266" s="10"/>
      <c r="AU266" s="10"/>
    </row>
    <row r="267" spans="1:47" ht="12.75" customHeight="1">
      <c r="A267" s="164"/>
      <c r="B267" s="164"/>
      <c r="C267" s="29" t="s">
        <v>134</v>
      </c>
      <c r="D267" s="61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2">
        <v>1</v>
      </c>
      <c r="P267" s="40"/>
      <c r="Q267" s="40"/>
      <c r="R267" s="40"/>
      <c r="S267" s="24"/>
      <c r="T267" s="40"/>
      <c r="U267" s="40"/>
      <c r="V267" s="40"/>
      <c r="W267" s="40"/>
      <c r="X267" s="40"/>
      <c r="Y267" s="42">
        <v>1</v>
      </c>
      <c r="Z267" s="40"/>
      <c r="AA267" s="40"/>
      <c r="AB267" s="40"/>
      <c r="AC267" s="40"/>
      <c r="AD267" s="40"/>
      <c r="AE267" s="42">
        <v>1</v>
      </c>
      <c r="AF267" s="40"/>
      <c r="AG267" s="40"/>
      <c r="AH267" s="40"/>
      <c r="AI267" s="58"/>
      <c r="AJ267" s="79">
        <v>1</v>
      </c>
      <c r="AK267" s="40"/>
      <c r="AL267" s="40"/>
      <c r="AM267" s="58"/>
      <c r="AN267" s="58"/>
      <c r="AO267" s="58"/>
      <c r="AP267" s="58"/>
      <c r="AQ267" s="58">
        <f t="shared" si="40"/>
        <v>4</v>
      </c>
      <c r="AR267" s="24">
        <f t="shared" si="49"/>
        <v>68</v>
      </c>
      <c r="AS267" s="59">
        <f t="shared" si="42"/>
        <v>5.8823529411764705E-2</v>
      </c>
      <c r="AT267" s="10"/>
      <c r="AU267" s="10"/>
    </row>
    <row r="268" spans="1:47" ht="12.75" customHeight="1">
      <c r="A268" s="164"/>
      <c r="B268" s="172"/>
      <c r="C268" s="29" t="s">
        <v>135</v>
      </c>
      <c r="D268" s="61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2">
        <v>1</v>
      </c>
      <c r="P268" s="40"/>
      <c r="Q268" s="40"/>
      <c r="R268" s="40"/>
      <c r="S268" s="24"/>
      <c r="T268" s="40"/>
      <c r="U268" s="40"/>
      <c r="V268" s="40"/>
      <c r="W268" s="40"/>
      <c r="X268" s="40"/>
      <c r="Y268" s="42">
        <v>1</v>
      </c>
      <c r="Z268" s="40"/>
      <c r="AA268" s="40"/>
      <c r="AB268" s="40"/>
      <c r="AC268" s="40"/>
      <c r="AD268" s="40"/>
      <c r="AE268" s="42">
        <v>1</v>
      </c>
      <c r="AF268" s="40"/>
      <c r="AG268" s="40"/>
      <c r="AH268" s="40"/>
      <c r="AI268" s="58"/>
      <c r="AJ268" s="79">
        <v>1</v>
      </c>
      <c r="AK268" s="40"/>
      <c r="AL268" s="40"/>
      <c r="AM268" s="58"/>
      <c r="AN268" s="58"/>
      <c r="AO268" s="58"/>
      <c r="AP268" s="58"/>
      <c r="AQ268" s="58">
        <f t="shared" si="40"/>
        <v>4</v>
      </c>
      <c r="AR268" s="24">
        <f t="shared" si="49"/>
        <v>68</v>
      </c>
      <c r="AS268" s="59">
        <f t="shared" si="42"/>
        <v>5.8823529411764705E-2</v>
      </c>
      <c r="AT268" s="10"/>
      <c r="AU268" s="10"/>
    </row>
    <row r="269" spans="1:47" ht="12.75" customHeight="1">
      <c r="A269" s="164"/>
      <c r="B269" s="169" t="s">
        <v>137</v>
      </c>
      <c r="C269" s="29" t="s">
        <v>133</v>
      </c>
      <c r="D269" s="61"/>
      <c r="E269" s="40"/>
      <c r="F269" s="40"/>
      <c r="G269" s="40"/>
      <c r="H269" s="40"/>
      <c r="I269" s="40"/>
      <c r="J269" s="40"/>
      <c r="K269" s="40"/>
      <c r="L269" s="40"/>
      <c r="M269" s="40"/>
      <c r="N269" s="63">
        <v>1</v>
      </c>
      <c r="O269" s="40"/>
      <c r="P269" s="40"/>
      <c r="Q269" s="40"/>
      <c r="R269" s="40"/>
      <c r="S269" s="24"/>
      <c r="T269" s="40"/>
      <c r="U269" s="40"/>
      <c r="V269" s="40"/>
      <c r="W269" s="40"/>
      <c r="X269" s="63">
        <v>1</v>
      </c>
      <c r="Y269" s="40"/>
      <c r="Z269" s="40"/>
      <c r="AA269" s="40"/>
      <c r="AB269" s="40"/>
      <c r="AC269" s="63">
        <v>1</v>
      </c>
      <c r="AD269" s="40"/>
      <c r="AE269" s="40"/>
      <c r="AF269" s="40"/>
      <c r="AG269" s="40"/>
      <c r="AH269" s="63">
        <v>1</v>
      </c>
      <c r="AI269" s="58"/>
      <c r="AJ269" s="58"/>
      <c r="AK269" s="40"/>
      <c r="AL269" s="40"/>
      <c r="AM269" s="58"/>
      <c r="AN269" s="58"/>
      <c r="AO269" s="58"/>
      <c r="AP269" s="58"/>
      <c r="AQ269" s="58">
        <f t="shared" si="40"/>
        <v>4</v>
      </c>
      <c r="AR269" s="24">
        <f t="shared" si="49"/>
        <v>68</v>
      </c>
      <c r="AS269" s="59">
        <f t="shared" si="42"/>
        <v>5.8823529411764705E-2</v>
      </c>
      <c r="AT269" s="10"/>
      <c r="AU269" s="10"/>
    </row>
    <row r="270" spans="1:47" ht="12.75" customHeight="1">
      <c r="A270" s="164"/>
      <c r="B270" s="164"/>
      <c r="C270" s="29" t="s">
        <v>134</v>
      </c>
      <c r="D270" s="61"/>
      <c r="E270" s="40"/>
      <c r="F270" s="40"/>
      <c r="G270" s="40"/>
      <c r="H270" s="40"/>
      <c r="I270" s="40"/>
      <c r="J270" s="40"/>
      <c r="K270" s="40"/>
      <c r="L270" s="40"/>
      <c r="M270" s="40"/>
      <c r="N270" s="63">
        <v>1</v>
      </c>
      <c r="O270" s="40"/>
      <c r="P270" s="40"/>
      <c r="Q270" s="40"/>
      <c r="R270" s="40"/>
      <c r="S270" s="24"/>
      <c r="T270" s="40"/>
      <c r="U270" s="40"/>
      <c r="V270" s="40"/>
      <c r="W270" s="40"/>
      <c r="X270" s="63">
        <v>1</v>
      </c>
      <c r="Y270" s="40"/>
      <c r="Z270" s="40"/>
      <c r="AA270" s="40"/>
      <c r="AB270" s="40"/>
      <c r="AC270" s="63">
        <v>1</v>
      </c>
      <c r="AD270" s="40"/>
      <c r="AE270" s="40"/>
      <c r="AF270" s="40"/>
      <c r="AG270" s="40"/>
      <c r="AH270" s="63">
        <v>1</v>
      </c>
      <c r="AI270" s="58"/>
      <c r="AJ270" s="58"/>
      <c r="AK270" s="40"/>
      <c r="AL270" s="40"/>
      <c r="AM270" s="58"/>
      <c r="AN270" s="58"/>
      <c r="AO270" s="58"/>
      <c r="AP270" s="58"/>
      <c r="AQ270" s="58">
        <f t="shared" si="40"/>
        <v>4</v>
      </c>
      <c r="AR270" s="24">
        <f t="shared" si="49"/>
        <v>68</v>
      </c>
      <c r="AS270" s="59">
        <f t="shared" si="42"/>
        <v>5.8823529411764705E-2</v>
      </c>
      <c r="AT270" s="10"/>
      <c r="AU270" s="10"/>
    </row>
    <row r="271" spans="1:47" ht="12.75" customHeight="1">
      <c r="A271" s="164"/>
      <c r="B271" s="165"/>
      <c r="C271" s="29" t="s">
        <v>135</v>
      </c>
      <c r="D271" s="61"/>
      <c r="E271" s="40"/>
      <c r="F271" s="40"/>
      <c r="G271" s="40"/>
      <c r="H271" s="40"/>
      <c r="I271" s="40"/>
      <c r="J271" s="40"/>
      <c r="K271" s="40"/>
      <c r="L271" s="40"/>
      <c r="M271" s="40"/>
      <c r="N271" s="63">
        <v>1</v>
      </c>
      <c r="O271" s="40"/>
      <c r="P271" s="40"/>
      <c r="Q271" s="40"/>
      <c r="R271" s="40"/>
      <c r="S271" s="24"/>
      <c r="T271" s="40"/>
      <c r="U271" s="40"/>
      <c r="V271" s="40"/>
      <c r="W271" s="40"/>
      <c r="X271" s="63">
        <v>1</v>
      </c>
      <c r="Y271" s="40"/>
      <c r="Z271" s="40"/>
      <c r="AA271" s="40"/>
      <c r="AB271" s="40"/>
      <c r="AC271" s="63">
        <v>1</v>
      </c>
      <c r="AD271" s="40"/>
      <c r="AE271" s="40"/>
      <c r="AF271" s="40"/>
      <c r="AG271" s="40"/>
      <c r="AH271" s="63">
        <v>1</v>
      </c>
      <c r="AI271" s="58"/>
      <c r="AJ271" s="58"/>
      <c r="AK271" s="40"/>
      <c r="AL271" s="40"/>
      <c r="AM271" s="58"/>
      <c r="AN271" s="58"/>
      <c r="AO271" s="58"/>
      <c r="AP271" s="58"/>
      <c r="AQ271" s="58">
        <f t="shared" si="40"/>
        <v>4</v>
      </c>
      <c r="AR271" s="24">
        <f t="shared" si="49"/>
        <v>68</v>
      </c>
      <c r="AS271" s="59">
        <f t="shared" si="42"/>
        <v>5.8823529411764705E-2</v>
      </c>
      <c r="AT271" s="10"/>
      <c r="AU271" s="10"/>
    </row>
    <row r="272" spans="1:47" ht="12.75" customHeight="1">
      <c r="A272" s="164"/>
      <c r="B272" s="169" t="s">
        <v>115</v>
      </c>
      <c r="C272" s="29" t="s">
        <v>133</v>
      </c>
      <c r="D272" s="61"/>
      <c r="E272" s="40"/>
      <c r="F272" s="40"/>
      <c r="G272" s="40"/>
      <c r="H272" s="40"/>
      <c r="I272" s="40"/>
      <c r="J272" s="40"/>
      <c r="K272" s="40"/>
      <c r="L272" s="40"/>
      <c r="M272" s="30">
        <v>1</v>
      </c>
      <c r="N272" s="40"/>
      <c r="O272" s="40"/>
      <c r="P272" s="40"/>
      <c r="Q272" s="40"/>
      <c r="R272" s="40"/>
      <c r="S272" s="24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30">
        <v>1</v>
      </c>
      <c r="AE272" s="40"/>
      <c r="AF272" s="28">
        <v>1</v>
      </c>
      <c r="AG272" s="40"/>
      <c r="AH272" s="40"/>
      <c r="AI272" s="58"/>
      <c r="AJ272" s="58"/>
      <c r="AK272" s="40"/>
      <c r="AL272" s="40"/>
      <c r="AM272" s="58"/>
      <c r="AN272" s="58"/>
      <c r="AO272" s="58"/>
      <c r="AP272" s="58"/>
      <c r="AQ272" s="58">
        <f t="shared" si="40"/>
        <v>3</v>
      </c>
      <c r="AR272" s="24">
        <f t="shared" si="49"/>
        <v>68</v>
      </c>
      <c r="AS272" s="59">
        <f t="shared" si="42"/>
        <v>4.4117647058823532E-2</v>
      </c>
      <c r="AT272" s="10"/>
      <c r="AU272" s="10"/>
    </row>
    <row r="273" spans="1:47" ht="12.75" customHeight="1">
      <c r="A273" s="164"/>
      <c r="B273" s="164"/>
      <c r="C273" s="29" t="s">
        <v>134</v>
      </c>
      <c r="D273" s="61"/>
      <c r="E273" s="40"/>
      <c r="F273" s="40"/>
      <c r="G273" s="40"/>
      <c r="H273" s="40"/>
      <c r="I273" s="40"/>
      <c r="J273" s="40"/>
      <c r="K273" s="40"/>
      <c r="L273" s="40"/>
      <c r="M273" s="30">
        <v>1</v>
      </c>
      <c r="N273" s="40"/>
      <c r="O273" s="40"/>
      <c r="P273" s="40"/>
      <c r="Q273" s="40"/>
      <c r="R273" s="40"/>
      <c r="S273" s="24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30">
        <v>1</v>
      </c>
      <c r="AE273" s="40"/>
      <c r="AF273" s="28">
        <v>1</v>
      </c>
      <c r="AG273" s="40"/>
      <c r="AH273" s="40"/>
      <c r="AI273" s="58"/>
      <c r="AJ273" s="58"/>
      <c r="AK273" s="40"/>
      <c r="AL273" s="40"/>
      <c r="AM273" s="58"/>
      <c r="AN273" s="58"/>
      <c r="AO273" s="58"/>
      <c r="AP273" s="58"/>
      <c r="AQ273" s="58">
        <f t="shared" si="40"/>
        <v>3</v>
      </c>
      <c r="AR273" s="24">
        <f t="shared" si="49"/>
        <v>68</v>
      </c>
      <c r="AS273" s="59">
        <f t="shared" si="42"/>
        <v>4.4117647058823532E-2</v>
      </c>
      <c r="AT273" s="10"/>
      <c r="AU273" s="10"/>
    </row>
    <row r="274" spans="1:47" ht="12.75" customHeight="1">
      <c r="A274" s="164"/>
      <c r="B274" s="165"/>
      <c r="C274" s="29" t="s">
        <v>135</v>
      </c>
      <c r="D274" s="61"/>
      <c r="E274" s="40"/>
      <c r="F274" s="40"/>
      <c r="G274" s="40"/>
      <c r="H274" s="40"/>
      <c r="I274" s="40"/>
      <c r="J274" s="40"/>
      <c r="K274" s="40"/>
      <c r="L274" s="40"/>
      <c r="M274" s="30">
        <v>1</v>
      </c>
      <c r="N274" s="40"/>
      <c r="O274" s="40"/>
      <c r="P274" s="40"/>
      <c r="Q274" s="40"/>
      <c r="R274" s="40"/>
      <c r="S274" s="24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30">
        <v>1</v>
      </c>
      <c r="AE274" s="40"/>
      <c r="AF274" s="28">
        <v>1</v>
      </c>
      <c r="AG274" s="40"/>
      <c r="AH274" s="40"/>
      <c r="AI274" s="58"/>
      <c r="AJ274" s="58"/>
      <c r="AK274" s="40"/>
      <c r="AL274" s="40"/>
      <c r="AM274" s="58"/>
      <c r="AN274" s="58"/>
      <c r="AO274" s="58"/>
      <c r="AP274" s="58"/>
      <c r="AQ274" s="58">
        <f t="shared" si="40"/>
        <v>3</v>
      </c>
      <c r="AR274" s="24">
        <f t="shared" si="49"/>
        <v>68</v>
      </c>
      <c r="AS274" s="59">
        <f t="shared" si="42"/>
        <v>4.4117647058823532E-2</v>
      </c>
      <c r="AT274" s="10"/>
      <c r="AU274" s="10"/>
    </row>
    <row r="275" spans="1:47" ht="12.75" customHeight="1">
      <c r="A275" s="164"/>
      <c r="B275" s="169" t="s">
        <v>92</v>
      </c>
      <c r="C275" s="29" t="s">
        <v>133</v>
      </c>
      <c r="D275" s="61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24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58"/>
      <c r="AJ275" s="58"/>
      <c r="AK275" s="40"/>
      <c r="AL275" s="40"/>
      <c r="AM275" s="58"/>
      <c r="AN275" s="58"/>
      <c r="AO275" s="58"/>
      <c r="AP275" s="58"/>
      <c r="AQ275" s="58">
        <f t="shared" si="40"/>
        <v>0</v>
      </c>
      <c r="AR275" s="24">
        <f t="shared" ref="AR275:AR283" si="50">34*1</f>
        <v>34</v>
      </c>
      <c r="AS275" s="59">
        <f t="shared" si="42"/>
        <v>0</v>
      </c>
      <c r="AT275" s="10"/>
      <c r="AU275" s="10"/>
    </row>
    <row r="276" spans="1:47" ht="12.75" customHeight="1">
      <c r="A276" s="164"/>
      <c r="B276" s="164"/>
      <c r="C276" s="29" t="s">
        <v>134</v>
      </c>
      <c r="D276" s="61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24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58"/>
      <c r="AJ276" s="58"/>
      <c r="AK276" s="40"/>
      <c r="AL276" s="40"/>
      <c r="AM276" s="58"/>
      <c r="AN276" s="58"/>
      <c r="AO276" s="58"/>
      <c r="AP276" s="58"/>
      <c r="AQ276" s="58">
        <f t="shared" si="40"/>
        <v>0</v>
      </c>
      <c r="AR276" s="24">
        <f t="shared" si="50"/>
        <v>34</v>
      </c>
      <c r="AS276" s="59">
        <f t="shared" si="42"/>
        <v>0</v>
      </c>
      <c r="AT276" s="10"/>
      <c r="AU276" s="10"/>
    </row>
    <row r="277" spans="1:47" ht="12.75" customHeight="1">
      <c r="A277" s="164"/>
      <c r="B277" s="165"/>
      <c r="C277" s="29" t="s">
        <v>135</v>
      </c>
      <c r="D277" s="61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24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58"/>
      <c r="AJ277" s="58"/>
      <c r="AK277" s="40"/>
      <c r="AL277" s="40"/>
      <c r="AM277" s="58"/>
      <c r="AN277" s="58"/>
      <c r="AO277" s="58"/>
      <c r="AP277" s="58"/>
      <c r="AQ277" s="58">
        <f t="shared" si="40"/>
        <v>0</v>
      </c>
      <c r="AR277" s="24">
        <f t="shared" si="50"/>
        <v>34</v>
      </c>
      <c r="AS277" s="59">
        <f t="shared" si="42"/>
        <v>0</v>
      </c>
      <c r="AT277" s="10"/>
      <c r="AU277" s="10"/>
    </row>
    <row r="278" spans="1:47" ht="12.75" customHeight="1">
      <c r="A278" s="164"/>
      <c r="B278" s="169" t="s">
        <v>93</v>
      </c>
      <c r="C278" s="29" t="s">
        <v>133</v>
      </c>
      <c r="D278" s="61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24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58"/>
      <c r="AJ278" s="58"/>
      <c r="AK278" s="40"/>
      <c r="AL278" s="40"/>
      <c r="AM278" s="58"/>
      <c r="AN278" s="58"/>
      <c r="AO278" s="58"/>
      <c r="AP278" s="58"/>
      <c r="AQ278" s="58">
        <f t="shared" si="40"/>
        <v>0</v>
      </c>
      <c r="AR278" s="24">
        <f t="shared" si="50"/>
        <v>34</v>
      </c>
      <c r="AS278" s="59">
        <f t="shared" si="42"/>
        <v>0</v>
      </c>
      <c r="AT278" s="10"/>
      <c r="AU278" s="10"/>
    </row>
    <row r="279" spans="1:47" ht="12.75" customHeight="1">
      <c r="A279" s="164"/>
      <c r="B279" s="164"/>
      <c r="C279" s="29" t="s">
        <v>134</v>
      </c>
      <c r="D279" s="61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24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58"/>
      <c r="AJ279" s="58"/>
      <c r="AK279" s="40"/>
      <c r="AL279" s="40"/>
      <c r="AM279" s="58"/>
      <c r="AN279" s="58"/>
      <c r="AO279" s="58"/>
      <c r="AP279" s="58"/>
      <c r="AQ279" s="58">
        <f t="shared" si="40"/>
        <v>0</v>
      </c>
      <c r="AR279" s="24">
        <f t="shared" si="50"/>
        <v>34</v>
      </c>
      <c r="AS279" s="59">
        <f t="shared" si="42"/>
        <v>0</v>
      </c>
      <c r="AT279" s="10"/>
      <c r="AU279" s="10"/>
    </row>
    <row r="280" spans="1:47" ht="12.75" customHeight="1">
      <c r="A280" s="164"/>
      <c r="B280" s="165"/>
      <c r="C280" s="29" t="s">
        <v>135</v>
      </c>
      <c r="D280" s="61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24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58"/>
      <c r="AJ280" s="58"/>
      <c r="AK280" s="40"/>
      <c r="AL280" s="40"/>
      <c r="AM280" s="58"/>
      <c r="AN280" s="58"/>
      <c r="AO280" s="58"/>
      <c r="AP280" s="58"/>
      <c r="AQ280" s="58">
        <f t="shared" si="40"/>
        <v>0</v>
      </c>
      <c r="AR280" s="24">
        <f t="shared" si="50"/>
        <v>34</v>
      </c>
      <c r="AS280" s="59">
        <f t="shared" si="42"/>
        <v>0</v>
      </c>
      <c r="AT280" s="10"/>
      <c r="AU280" s="10"/>
    </row>
    <row r="281" spans="1:47" ht="12.75" customHeight="1">
      <c r="A281" s="164"/>
      <c r="B281" s="169" t="s">
        <v>138</v>
      </c>
      <c r="C281" s="29" t="s">
        <v>133</v>
      </c>
      <c r="D281" s="61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24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58"/>
      <c r="AJ281" s="58"/>
      <c r="AK281" s="40"/>
      <c r="AL281" s="40"/>
      <c r="AM281" s="58"/>
      <c r="AN281" s="58"/>
      <c r="AO281" s="58"/>
      <c r="AP281" s="58"/>
      <c r="AQ281" s="58">
        <f t="shared" si="40"/>
        <v>0</v>
      </c>
      <c r="AR281" s="24">
        <f t="shared" si="50"/>
        <v>34</v>
      </c>
      <c r="AS281" s="59">
        <f t="shared" si="42"/>
        <v>0</v>
      </c>
      <c r="AT281" s="10"/>
      <c r="AU281" s="10"/>
    </row>
    <row r="282" spans="1:47" ht="12.75" customHeight="1">
      <c r="A282" s="164"/>
      <c r="B282" s="164"/>
      <c r="C282" s="29" t="s">
        <v>134</v>
      </c>
      <c r="D282" s="61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24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58"/>
      <c r="AJ282" s="58"/>
      <c r="AK282" s="40"/>
      <c r="AL282" s="40"/>
      <c r="AM282" s="58"/>
      <c r="AN282" s="58"/>
      <c r="AO282" s="58"/>
      <c r="AP282" s="58"/>
      <c r="AQ282" s="58">
        <f t="shared" si="40"/>
        <v>0</v>
      </c>
      <c r="AR282" s="24">
        <f t="shared" si="50"/>
        <v>34</v>
      </c>
      <c r="AS282" s="59">
        <f t="shared" si="42"/>
        <v>0</v>
      </c>
      <c r="AT282" s="10"/>
      <c r="AU282" s="10"/>
    </row>
    <row r="283" spans="1:47" ht="12.75" customHeight="1">
      <c r="A283" s="164"/>
      <c r="B283" s="165"/>
      <c r="C283" s="29" t="s">
        <v>135</v>
      </c>
      <c r="D283" s="61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24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58"/>
      <c r="AJ283" s="58"/>
      <c r="AK283" s="40"/>
      <c r="AL283" s="40"/>
      <c r="AM283" s="58"/>
      <c r="AN283" s="58"/>
      <c r="AO283" s="58"/>
      <c r="AP283" s="58"/>
      <c r="AQ283" s="58">
        <f t="shared" si="40"/>
        <v>0</v>
      </c>
      <c r="AR283" s="24">
        <f t="shared" si="50"/>
        <v>34</v>
      </c>
      <c r="AS283" s="59">
        <f t="shared" si="42"/>
        <v>0</v>
      </c>
      <c r="AT283" s="10"/>
      <c r="AU283" s="10"/>
    </row>
    <row r="284" spans="1:47" ht="12.75" customHeight="1">
      <c r="A284" s="164"/>
      <c r="B284" s="169" t="s">
        <v>94</v>
      </c>
      <c r="C284" s="29" t="s">
        <v>133</v>
      </c>
      <c r="D284" s="61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24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58"/>
      <c r="AJ284" s="58"/>
      <c r="AK284" s="40"/>
      <c r="AL284" s="40"/>
      <c r="AM284" s="58"/>
      <c r="AN284" s="58"/>
      <c r="AO284" s="58"/>
      <c r="AP284" s="58"/>
      <c r="AQ284" s="58">
        <f t="shared" si="40"/>
        <v>0</v>
      </c>
      <c r="AR284" s="24">
        <f t="shared" ref="AR284:AR286" si="51">34*2</f>
        <v>68</v>
      </c>
      <c r="AS284" s="59">
        <f t="shared" si="42"/>
        <v>0</v>
      </c>
      <c r="AT284" s="10"/>
      <c r="AU284" s="10"/>
    </row>
    <row r="285" spans="1:47" ht="12.75" customHeight="1">
      <c r="A285" s="164"/>
      <c r="B285" s="164"/>
      <c r="C285" s="29" t="s">
        <v>134</v>
      </c>
      <c r="D285" s="61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24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58"/>
      <c r="AJ285" s="58"/>
      <c r="AK285" s="40"/>
      <c r="AL285" s="40"/>
      <c r="AM285" s="58"/>
      <c r="AN285" s="58"/>
      <c r="AO285" s="58"/>
      <c r="AP285" s="58"/>
      <c r="AQ285" s="58">
        <f t="shared" si="40"/>
        <v>0</v>
      </c>
      <c r="AR285" s="24">
        <f t="shared" si="51"/>
        <v>68</v>
      </c>
      <c r="AS285" s="59">
        <f t="shared" si="42"/>
        <v>0</v>
      </c>
      <c r="AT285" s="10"/>
      <c r="AU285" s="10"/>
    </row>
    <row r="286" spans="1:47" ht="12.75" customHeight="1">
      <c r="A286" s="165"/>
      <c r="B286" s="165"/>
      <c r="C286" s="29" t="s">
        <v>135</v>
      </c>
      <c r="D286" s="55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24"/>
      <c r="AH286" s="40"/>
      <c r="AI286" s="40"/>
      <c r="AJ286" s="58"/>
      <c r="AK286" s="40"/>
      <c r="AL286" s="40"/>
      <c r="AM286" s="58"/>
      <c r="AN286" s="58"/>
      <c r="AO286" s="58"/>
      <c r="AP286" s="58"/>
      <c r="AQ286" s="58">
        <f t="shared" si="40"/>
        <v>0</v>
      </c>
      <c r="AR286" s="24">
        <f t="shared" si="51"/>
        <v>68</v>
      </c>
      <c r="AS286" s="59">
        <f t="shared" si="42"/>
        <v>0</v>
      </c>
      <c r="AT286" s="10"/>
      <c r="AU286" s="10"/>
    </row>
    <row r="287" spans="1:47" ht="27" customHeight="1">
      <c r="A287" s="52"/>
      <c r="B287" s="53"/>
      <c r="C287" s="53"/>
      <c r="D287" s="53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2"/>
      <c r="AN287" s="52"/>
      <c r="AO287" s="52"/>
      <c r="AP287" s="52"/>
      <c r="AQ287" s="52"/>
      <c r="AR287" s="52"/>
      <c r="AS287" s="52"/>
      <c r="AT287" s="10"/>
      <c r="AU287" s="10"/>
    </row>
    <row r="288" spans="1:47" ht="81.75" customHeight="1">
      <c r="A288" s="173" t="s">
        <v>139</v>
      </c>
      <c r="B288" s="161"/>
      <c r="C288" s="161"/>
      <c r="D288" s="162"/>
      <c r="E288" s="160" t="s">
        <v>56</v>
      </c>
      <c r="F288" s="161"/>
      <c r="G288" s="161"/>
      <c r="H288" s="161"/>
      <c r="I288" s="161"/>
      <c r="J288" s="161"/>
      <c r="K288" s="161"/>
      <c r="L288" s="161"/>
      <c r="M288" s="161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2"/>
      <c r="AQ288" s="163" t="s">
        <v>60</v>
      </c>
      <c r="AR288" s="166" t="s">
        <v>64</v>
      </c>
      <c r="AS288" s="167" t="s">
        <v>66</v>
      </c>
      <c r="AT288" s="12"/>
      <c r="AU288" s="12"/>
    </row>
    <row r="289" spans="1:47" ht="21.75" customHeight="1">
      <c r="A289" s="170" t="s">
        <v>67</v>
      </c>
      <c r="B289" s="143"/>
      <c r="C289" s="144"/>
      <c r="D289" s="19" t="s">
        <v>69</v>
      </c>
      <c r="E289" s="168" t="s">
        <v>70</v>
      </c>
      <c r="F289" s="161"/>
      <c r="G289" s="161"/>
      <c r="H289" s="162"/>
      <c r="I289" s="168" t="s">
        <v>71</v>
      </c>
      <c r="J289" s="161"/>
      <c r="K289" s="161"/>
      <c r="L289" s="162"/>
      <c r="M289" s="168" t="s">
        <v>72</v>
      </c>
      <c r="N289" s="161"/>
      <c r="O289" s="161"/>
      <c r="P289" s="162"/>
      <c r="Q289" s="168" t="s">
        <v>73</v>
      </c>
      <c r="R289" s="161"/>
      <c r="S289" s="161"/>
      <c r="T289" s="162"/>
      <c r="U289" s="168" t="s">
        <v>74</v>
      </c>
      <c r="V289" s="161"/>
      <c r="W289" s="162"/>
      <c r="X289" s="168" t="s">
        <v>75</v>
      </c>
      <c r="Y289" s="161"/>
      <c r="Z289" s="161"/>
      <c r="AA289" s="162"/>
      <c r="AB289" s="168" t="s">
        <v>76</v>
      </c>
      <c r="AC289" s="161"/>
      <c r="AD289" s="162"/>
      <c r="AE289" s="168" t="s">
        <v>77</v>
      </c>
      <c r="AF289" s="161"/>
      <c r="AG289" s="161"/>
      <c r="AH289" s="161"/>
      <c r="AI289" s="162"/>
      <c r="AJ289" s="168" t="s">
        <v>78</v>
      </c>
      <c r="AK289" s="161"/>
      <c r="AL289" s="162"/>
      <c r="AM289" s="168" t="s">
        <v>79</v>
      </c>
      <c r="AN289" s="161"/>
      <c r="AO289" s="161"/>
      <c r="AP289" s="162"/>
      <c r="AQ289" s="164"/>
      <c r="AR289" s="164"/>
      <c r="AS289" s="164"/>
      <c r="AT289" s="12"/>
      <c r="AU289" s="12"/>
    </row>
    <row r="290" spans="1:47" ht="11.25" customHeight="1">
      <c r="A290" s="148"/>
      <c r="B290" s="149"/>
      <c r="C290" s="150"/>
      <c r="D290" s="19" t="s">
        <v>80</v>
      </c>
      <c r="E290" s="20">
        <v>1</v>
      </c>
      <c r="F290" s="20">
        <v>2</v>
      </c>
      <c r="G290" s="20">
        <v>3</v>
      </c>
      <c r="H290" s="20">
        <v>4</v>
      </c>
      <c r="I290" s="20">
        <v>5</v>
      </c>
      <c r="J290" s="20">
        <v>6</v>
      </c>
      <c r="K290" s="20">
        <v>7</v>
      </c>
      <c r="L290" s="20">
        <v>8</v>
      </c>
      <c r="M290" s="20">
        <v>9</v>
      </c>
      <c r="N290" s="20">
        <v>10</v>
      </c>
      <c r="O290" s="20">
        <v>11</v>
      </c>
      <c r="P290" s="20">
        <v>12</v>
      </c>
      <c r="Q290" s="20">
        <v>13</v>
      </c>
      <c r="R290" s="20">
        <v>14</v>
      </c>
      <c r="S290" s="20">
        <v>15</v>
      </c>
      <c r="T290" s="20">
        <v>16</v>
      </c>
      <c r="U290" s="20">
        <v>17</v>
      </c>
      <c r="V290" s="20">
        <v>18</v>
      </c>
      <c r="W290" s="20">
        <v>19</v>
      </c>
      <c r="X290" s="20">
        <v>20</v>
      </c>
      <c r="Y290" s="20">
        <v>21</v>
      </c>
      <c r="Z290" s="20">
        <v>22</v>
      </c>
      <c r="AA290" s="20">
        <v>23</v>
      </c>
      <c r="AB290" s="20">
        <v>24</v>
      </c>
      <c r="AC290" s="20">
        <v>25</v>
      </c>
      <c r="AD290" s="20">
        <v>26</v>
      </c>
      <c r="AE290" s="20">
        <v>27</v>
      </c>
      <c r="AF290" s="20">
        <v>28</v>
      </c>
      <c r="AG290" s="20">
        <v>29</v>
      </c>
      <c r="AH290" s="20">
        <v>30</v>
      </c>
      <c r="AI290" s="20">
        <v>31</v>
      </c>
      <c r="AJ290" s="20">
        <v>32</v>
      </c>
      <c r="AK290" s="20">
        <v>33</v>
      </c>
      <c r="AL290" s="20">
        <v>34</v>
      </c>
      <c r="AM290" s="20">
        <v>35</v>
      </c>
      <c r="AN290" s="20">
        <v>36</v>
      </c>
      <c r="AO290" s="20">
        <v>37</v>
      </c>
      <c r="AP290" s="20">
        <v>38</v>
      </c>
      <c r="AQ290" s="165"/>
      <c r="AR290" s="165"/>
      <c r="AS290" s="165"/>
      <c r="AT290" s="14"/>
      <c r="AU290" s="14"/>
    </row>
    <row r="291" spans="1:47" ht="12.75" customHeight="1">
      <c r="A291" s="174" t="s">
        <v>121</v>
      </c>
      <c r="B291" s="70" t="s">
        <v>82</v>
      </c>
      <c r="C291" s="29" t="s">
        <v>140</v>
      </c>
      <c r="D291" s="55"/>
      <c r="E291" s="40"/>
      <c r="F291" s="40"/>
      <c r="G291" s="30">
        <v>1</v>
      </c>
      <c r="H291" s="40"/>
      <c r="I291" s="40"/>
      <c r="J291" s="30">
        <v>1</v>
      </c>
      <c r="K291" s="40"/>
      <c r="L291" s="40"/>
      <c r="M291" s="40"/>
      <c r="N291" s="40"/>
      <c r="O291" s="30">
        <v>1</v>
      </c>
      <c r="P291" s="40"/>
      <c r="Q291" s="40"/>
      <c r="R291" s="40"/>
      <c r="S291" s="30">
        <v>1</v>
      </c>
      <c r="T291" s="40"/>
      <c r="U291" s="40"/>
      <c r="V291" s="30">
        <v>1</v>
      </c>
      <c r="W291" s="40"/>
      <c r="X291" s="40"/>
      <c r="Y291" s="56">
        <v>1</v>
      </c>
      <c r="Z291" s="40"/>
      <c r="AA291" s="40"/>
      <c r="AB291" s="40"/>
      <c r="AC291" s="30">
        <v>1</v>
      </c>
      <c r="AD291" s="40"/>
      <c r="AE291" s="40"/>
      <c r="AF291" s="30">
        <v>1</v>
      </c>
      <c r="AG291" s="40"/>
      <c r="AH291" s="40"/>
      <c r="AI291" s="131"/>
      <c r="AJ291" s="40"/>
      <c r="AK291" s="30">
        <v>1</v>
      </c>
      <c r="AL291" s="26"/>
      <c r="AM291" s="80">
        <v>1</v>
      </c>
      <c r="AN291" s="58"/>
      <c r="AO291" s="58"/>
      <c r="AP291" s="58"/>
      <c r="AQ291" s="58">
        <f t="shared" ref="AQ291:AQ322" si="52">SUM(E291:AP291)</f>
        <v>10</v>
      </c>
      <c r="AR291" s="24">
        <f t="shared" ref="AR291:AR300" si="53">34*3</f>
        <v>102</v>
      </c>
      <c r="AS291" s="59">
        <f t="shared" ref="AS291:AS322" si="54">AQ291/AR291</f>
        <v>9.8039215686274508E-2</v>
      </c>
      <c r="AT291" s="10"/>
      <c r="AU291" s="10"/>
    </row>
    <row r="292" spans="1:47" ht="12.75" customHeight="1">
      <c r="A292" s="164"/>
      <c r="B292" s="70" t="s">
        <v>82</v>
      </c>
      <c r="C292" s="29" t="s">
        <v>141</v>
      </c>
      <c r="D292" s="55"/>
      <c r="E292" s="40"/>
      <c r="F292" s="40"/>
      <c r="G292" s="30">
        <v>1</v>
      </c>
      <c r="H292" s="40"/>
      <c r="I292" s="40"/>
      <c r="J292" s="30">
        <v>1</v>
      </c>
      <c r="K292" s="40"/>
      <c r="L292" s="40"/>
      <c r="M292" s="40"/>
      <c r="N292" s="40"/>
      <c r="O292" s="30">
        <v>1</v>
      </c>
      <c r="P292" s="40"/>
      <c r="Q292" s="40"/>
      <c r="R292" s="40"/>
      <c r="S292" s="30">
        <v>1</v>
      </c>
      <c r="T292" s="40"/>
      <c r="U292" s="40"/>
      <c r="V292" s="30">
        <v>1</v>
      </c>
      <c r="W292" s="40"/>
      <c r="X292" s="40"/>
      <c r="Y292" s="56">
        <v>1</v>
      </c>
      <c r="Z292" s="40"/>
      <c r="AA292" s="40"/>
      <c r="AB292" s="40"/>
      <c r="AC292" s="30">
        <v>1</v>
      </c>
      <c r="AD292" s="40"/>
      <c r="AE292" s="40"/>
      <c r="AF292" s="30">
        <v>1</v>
      </c>
      <c r="AG292" s="40"/>
      <c r="AH292" s="40"/>
      <c r="AI292" s="131"/>
      <c r="AJ292" s="40"/>
      <c r="AK292" s="30">
        <v>1</v>
      </c>
      <c r="AL292" s="26"/>
      <c r="AM292" s="80">
        <v>1</v>
      </c>
      <c r="AN292" s="58"/>
      <c r="AO292" s="58"/>
      <c r="AP292" s="58"/>
      <c r="AQ292" s="58">
        <f t="shared" si="52"/>
        <v>10</v>
      </c>
      <c r="AR292" s="24">
        <f t="shared" si="53"/>
        <v>102</v>
      </c>
      <c r="AS292" s="59">
        <f t="shared" si="54"/>
        <v>9.8039215686274508E-2</v>
      </c>
      <c r="AT292" s="10"/>
      <c r="AU292" s="10"/>
    </row>
    <row r="293" spans="1:47" ht="12.75" customHeight="1">
      <c r="A293" s="164"/>
      <c r="B293" s="70" t="s">
        <v>111</v>
      </c>
      <c r="C293" s="29" t="s">
        <v>140</v>
      </c>
      <c r="D293" s="55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30">
        <v>1</v>
      </c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30">
        <v>1</v>
      </c>
      <c r="AH293" s="40"/>
      <c r="AI293" s="40"/>
      <c r="AJ293" s="40"/>
      <c r="AK293" s="40"/>
      <c r="AL293" s="40"/>
      <c r="AM293" s="58"/>
      <c r="AN293" s="58"/>
      <c r="AO293" s="58"/>
      <c r="AP293" s="58"/>
      <c r="AQ293" s="58">
        <f t="shared" si="52"/>
        <v>2</v>
      </c>
      <c r="AR293" s="24">
        <f t="shared" si="53"/>
        <v>102</v>
      </c>
      <c r="AS293" s="59">
        <f t="shared" si="54"/>
        <v>1.9607843137254902E-2</v>
      </c>
      <c r="AT293" s="10"/>
      <c r="AU293" s="10"/>
    </row>
    <row r="294" spans="1:47" ht="12.75" customHeight="1">
      <c r="A294" s="164"/>
      <c r="B294" s="70" t="s">
        <v>111</v>
      </c>
      <c r="C294" s="29" t="s">
        <v>141</v>
      </c>
      <c r="D294" s="55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30">
        <v>1</v>
      </c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30">
        <v>1</v>
      </c>
      <c r="AH294" s="40"/>
      <c r="AI294" s="40"/>
      <c r="AJ294" s="40"/>
      <c r="AK294" s="40"/>
      <c r="AL294" s="40"/>
      <c r="AM294" s="58"/>
      <c r="AN294" s="58"/>
      <c r="AO294" s="58"/>
      <c r="AP294" s="58"/>
      <c r="AQ294" s="58">
        <f t="shared" si="52"/>
        <v>2</v>
      </c>
      <c r="AR294" s="24">
        <f t="shared" si="53"/>
        <v>102</v>
      </c>
      <c r="AS294" s="59">
        <f t="shared" si="54"/>
        <v>1.9607843137254902E-2</v>
      </c>
      <c r="AT294" s="10"/>
      <c r="AU294" s="10"/>
    </row>
    <row r="295" spans="1:47" ht="50.25" customHeight="1">
      <c r="A295" s="164"/>
      <c r="B295" s="70" t="s">
        <v>90</v>
      </c>
      <c r="C295" s="29" t="s">
        <v>140</v>
      </c>
      <c r="D295" s="61"/>
      <c r="E295" s="40"/>
      <c r="F295" s="40"/>
      <c r="G295" s="40"/>
      <c r="H295" s="63">
        <v>1</v>
      </c>
      <c r="I295" s="40"/>
      <c r="J295" s="40"/>
      <c r="K295" s="40"/>
      <c r="L295" s="40"/>
      <c r="M295" s="40"/>
      <c r="N295" s="63">
        <v>1</v>
      </c>
      <c r="O295" s="40"/>
      <c r="P295" s="40"/>
      <c r="Q295" s="40"/>
      <c r="R295" s="40"/>
      <c r="S295" s="63">
        <v>1</v>
      </c>
      <c r="T295" s="40"/>
      <c r="U295" s="40"/>
      <c r="V295" s="40"/>
      <c r="W295" s="63">
        <v>1</v>
      </c>
      <c r="X295" s="26"/>
      <c r="Y295" s="40"/>
      <c r="Z295" s="40"/>
      <c r="AA295" s="40"/>
      <c r="AB295" s="40"/>
      <c r="AC295" s="40"/>
      <c r="AD295" s="40"/>
      <c r="AE295" s="63">
        <v>1</v>
      </c>
      <c r="AF295" s="26"/>
      <c r="AG295" s="26"/>
      <c r="AH295" s="40"/>
      <c r="AI295" s="40"/>
      <c r="AJ295" s="40"/>
      <c r="AK295" s="40"/>
      <c r="AL295" s="40"/>
      <c r="AM295" s="58"/>
      <c r="AN295" s="58"/>
      <c r="AO295" s="58"/>
      <c r="AP295" s="58"/>
      <c r="AQ295" s="58">
        <f t="shared" si="52"/>
        <v>5</v>
      </c>
      <c r="AR295" s="24">
        <f t="shared" si="53"/>
        <v>102</v>
      </c>
      <c r="AS295" s="59">
        <f t="shared" si="54"/>
        <v>4.9019607843137254E-2</v>
      </c>
      <c r="AT295" s="10"/>
      <c r="AU295" s="10"/>
    </row>
    <row r="296" spans="1:47" ht="50.25" customHeight="1">
      <c r="A296" s="164"/>
      <c r="B296" s="70" t="s">
        <v>142</v>
      </c>
      <c r="C296" s="29" t="s">
        <v>141</v>
      </c>
      <c r="D296" s="61"/>
      <c r="E296" s="40"/>
      <c r="F296" s="40"/>
      <c r="G296" s="40"/>
      <c r="H296" s="63">
        <v>1</v>
      </c>
      <c r="I296" s="40"/>
      <c r="J296" s="40"/>
      <c r="K296" s="40"/>
      <c r="L296" s="40"/>
      <c r="M296" s="40"/>
      <c r="N296" s="63">
        <v>1</v>
      </c>
      <c r="O296" s="40"/>
      <c r="P296" s="40"/>
      <c r="Q296" s="40"/>
      <c r="R296" s="40"/>
      <c r="S296" s="63">
        <v>1</v>
      </c>
      <c r="T296" s="40"/>
      <c r="U296" s="40"/>
      <c r="V296" s="40"/>
      <c r="W296" s="63">
        <v>1</v>
      </c>
      <c r="X296" s="26"/>
      <c r="Y296" s="40"/>
      <c r="Z296" s="40"/>
      <c r="AA296" s="40"/>
      <c r="AB296" s="40"/>
      <c r="AC296" s="40"/>
      <c r="AD296" s="40"/>
      <c r="AE296" s="63">
        <v>1</v>
      </c>
      <c r="AF296" s="26"/>
      <c r="AG296" s="26"/>
      <c r="AH296" s="40"/>
      <c r="AI296" s="40"/>
      <c r="AJ296" s="40"/>
      <c r="AK296" s="40"/>
      <c r="AL296" s="40"/>
      <c r="AM296" s="58"/>
      <c r="AN296" s="58"/>
      <c r="AO296" s="58"/>
      <c r="AP296" s="58"/>
      <c r="AQ296" s="58">
        <f t="shared" si="52"/>
        <v>5</v>
      </c>
      <c r="AR296" s="24">
        <f t="shared" si="53"/>
        <v>102</v>
      </c>
      <c r="AS296" s="59">
        <f t="shared" si="54"/>
        <v>4.9019607843137254E-2</v>
      </c>
      <c r="AT296" s="10"/>
      <c r="AU296" s="10"/>
    </row>
    <row r="297" spans="1:47" ht="12.75" customHeight="1">
      <c r="A297" s="164"/>
      <c r="B297" s="70" t="s">
        <v>126</v>
      </c>
      <c r="C297" s="29" t="s">
        <v>140</v>
      </c>
      <c r="D297" s="55"/>
      <c r="E297" s="40"/>
      <c r="F297" s="40"/>
      <c r="G297" s="26"/>
      <c r="H297" s="10"/>
      <c r="I297" s="77">
        <v>1</v>
      </c>
      <c r="J297" s="40"/>
      <c r="K297" s="40"/>
      <c r="L297" s="40"/>
      <c r="M297" s="40"/>
      <c r="N297" s="42">
        <v>1</v>
      </c>
      <c r="O297" s="40"/>
      <c r="P297" s="40"/>
      <c r="Q297" s="40"/>
      <c r="R297" s="40"/>
      <c r="S297" s="40"/>
      <c r="T297" s="42">
        <v>1</v>
      </c>
      <c r="U297" s="40"/>
      <c r="V297" s="40"/>
      <c r="W297" s="40"/>
      <c r="X297" s="40"/>
      <c r="Y297" s="40"/>
      <c r="Z297" s="42">
        <v>1</v>
      </c>
      <c r="AA297" s="40"/>
      <c r="AB297" s="40"/>
      <c r="AC297" s="40"/>
      <c r="AD297" s="40"/>
      <c r="AE297" s="42">
        <v>1</v>
      </c>
      <c r="AF297" s="40"/>
      <c r="AG297" s="40"/>
      <c r="AH297" s="40"/>
      <c r="AI297" s="40"/>
      <c r="AJ297" s="40"/>
      <c r="AK297" s="42">
        <v>1</v>
      </c>
      <c r="AL297" s="40"/>
      <c r="AM297" s="80">
        <v>1</v>
      </c>
      <c r="AN297" s="58"/>
      <c r="AO297" s="58"/>
      <c r="AP297" s="58"/>
      <c r="AQ297" s="58">
        <f t="shared" si="52"/>
        <v>7</v>
      </c>
      <c r="AR297" s="24">
        <f t="shared" si="53"/>
        <v>102</v>
      </c>
      <c r="AS297" s="59">
        <f t="shared" si="54"/>
        <v>6.8627450980392163E-2</v>
      </c>
      <c r="AT297" s="10"/>
      <c r="AU297" s="10"/>
    </row>
    <row r="298" spans="1:47" ht="12.75" customHeight="1">
      <c r="A298" s="164"/>
      <c r="B298" s="70" t="s">
        <v>126</v>
      </c>
      <c r="C298" s="29" t="s">
        <v>141</v>
      </c>
      <c r="D298" s="55"/>
      <c r="E298" s="40"/>
      <c r="F298" s="40"/>
      <c r="G298" s="26"/>
      <c r="H298" s="10"/>
      <c r="I298" s="77">
        <v>1</v>
      </c>
      <c r="J298" s="40"/>
      <c r="K298" s="40"/>
      <c r="L298" s="40"/>
      <c r="M298" s="40"/>
      <c r="N298" s="42">
        <v>1</v>
      </c>
      <c r="O298" s="40"/>
      <c r="P298" s="40"/>
      <c r="Q298" s="40"/>
      <c r="R298" s="40"/>
      <c r="S298" s="40"/>
      <c r="T298" s="42">
        <v>1</v>
      </c>
      <c r="U298" s="40"/>
      <c r="V298" s="40"/>
      <c r="W298" s="40"/>
      <c r="X298" s="40"/>
      <c r="Y298" s="40"/>
      <c r="Z298" s="42">
        <v>1</v>
      </c>
      <c r="AA298" s="40"/>
      <c r="AB298" s="40"/>
      <c r="AC298" s="40"/>
      <c r="AD298" s="40"/>
      <c r="AE298" s="42">
        <v>1</v>
      </c>
      <c r="AF298" s="40"/>
      <c r="AG298" s="40"/>
      <c r="AH298" s="40"/>
      <c r="AI298" s="40"/>
      <c r="AJ298" s="40"/>
      <c r="AK298" s="42">
        <v>1</v>
      </c>
      <c r="AL298" s="40"/>
      <c r="AM298" s="80">
        <v>1</v>
      </c>
      <c r="AN298" s="58"/>
      <c r="AO298" s="58"/>
      <c r="AP298" s="58"/>
      <c r="AQ298" s="58">
        <f t="shared" si="52"/>
        <v>7</v>
      </c>
      <c r="AR298" s="24">
        <f t="shared" si="53"/>
        <v>102</v>
      </c>
      <c r="AS298" s="59">
        <f t="shared" si="54"/>
        <v>6.8627450980392163E-2</v>
      </c>
      <c r="AT298" s="10"/>
      <c r="AU298" s="10"/>
    </row>
    <row r="299" spans="1:47" ht="12.75" customHeight="1">
      <c r="A299" s="164"/>
      <c r="B299" s="70" t="s">
        <v>127</v>
      </c>
      <c r="C299" s="29" t="s">
        <v>140</v>
      </c>
      <c r="D299" s="55"/>
      <c r="E299" s="40"/>
      <c r="F299" s="40"/>
      <c r="G299" s="40"/>
      <c r="H299" s="40"/>
      <c r="I299" s="40"/>
      <c r="J299" s="26"/>
      <c r="K299" s="26"/>
      <c r="L299" s="42">
        <v>1</v>
      </c>
      <c r="M299" s="26"/>
      <c r="N299" s="26"/>
      <c r="O299" s="26"/>
      <c r="P299" s="26"/>
      <c r="Q299" s="42">
        <v>1</v>
      </c>
      <c r="R299" s="26"/>
      <c r="S299" s="26"/>
      <c r="T299" s="26"/>
      <c r="U299" s="40"/>
      <c r="V299" s="40"/>
      <c r="W299" s="42">
        <v>1</v>
      </c>
      <c r="X299" s="40"/>
      <c r="Y299" s="40"/>
      <c r="Z299" s="40"/>
      <c r="AA299" s="40"/>
      <c r="AB299" s="42">
        <v>1</v>
      </c>
      <c r="AC299" s="40"/>
      <c r="AD299" s="40"/>
      <c r="AE299" s="40"/>
      <c r="AF299" s="40"/>
      <c r="AG299" s="40"/>
      <c r="AH299" s="40"/>
      <c r="AI299" s="58"/>
      <c r="AJ299" s="79">
        <v>2</v>
      </c>
      <c r="AK299" s="40"/>
      <c r="AL299" s="40"/>
      <c r="AM299" s="58"/>
      <c r="AN299" s="58"/>
      <c r="AO299" s="58"/>
      <c r="AP299" s="58"/>
      <c r="AQ299" s="58">
        <f t="shared" si="52"/>
        <v>6</v>
      </c>
      <c r="AR299" s="24">
        <f t="shared" si="53"/>
        <v>102</v>
      </c>
      <c r="AS299" s="59">
        <f t="shared" si="54"/>
        <v>5.8823529411764705E-2</v>
      </c>
      <c r="AT299" s="10"/>
      <c r="AU299" s="10"/>
    </row>
    <row r="300" spans="1:47" ht="12.75" customHeight="1">
      <c r="A300" s="164"/>
      <c r="B300" s="70" t="s">
        <v>127</v>
      </c>
      <c r="C300" s="29" t="s">
        <v>141</v>
      </c>
      <c r="D300" s="55"/>
      <c r="E300" s="40"/>
      <c r="F300" s="40"/>
      <c r="G300" s="40"/>
      <c r="H300" s="40"/>
      <c r="I300" s="40"/>
      <c r="J300" s="26"/>
      <c r="K300" s="26"/>
      <c r="L300" s="42">
        <v>1</v>
      </c>
      <c r="M300" s="26"/>
      <c r="N300" s="26"/>
      <c r="O300" s="26"/>
      <c r="P300" s="26"/>
      <c r="Q300" s="42">
        <v>1</v>
      </c>
      <c r="R300" s="26"/>
      <c r="S300" s="26"/>
      <c r="T300" s="26"/>
      <c r="U300" s="40"/>
      <c r="V300" s="40"/>
      <c r="W300" s="42">
        <v>1</v>
      </c>
      <c r="X300" s="40"/>
      <c r="Y300" s="40"/>
      <c r="Z300" s="40"/>
      <c r="AA300" s="40"/>
      <c r="AB300" s="42">
        <v>1</v>
      </c>
      <c r="AC300" s="40"/>
      <c r="AD300" s="40"/>
      <c r="AE300" s="40"/>
      <c r="AF300" s="40"/>
      <c r="AG300" s="40"/>
      <c r="AH300" s="40"/>
      <c r="AI300" s="58"/>
      <c r="AJ300" s="79">
        <v>2</v>
      </c>
      <c r="AK300" s="40"/>
      <c r="AL300" s="40"/>
      <c r="AM300" s="58"/>
      <c r="AN300" s="58"/>
      <c r="AO300" s="58"/>
      <c r="AP300" s="58"/>
      <c r="AQ300" s="58">
        <f t="shared" si="52"/>
        <v>6</v>
      </c>
      <c r="AR300" s="24">
        <f t="shared" si="53"/>
        <v>102</v>
      </c>
      <c r="AS300" s="59">
        <f t="shared" si="54"/>
        <v>5.8823529411764705E-2</v>
      </c>
      <c r="AT300" s="10"/>
      <c r="AU300" s="10"/>
    </row>
    <row r="301" spans="1:47" ht="25.5">
      <c r="A301" s="164"/>
      <c r="B301" s="70" t="s">
        <v>128</v>
      </c>
      <c r="C301" s="29" t="s">
        <v>140</v>
      </c>
      <c r="D301" s="61"/>
      <c r="E301" s="40"/>
      <c r="F301" s="40"/>
      <c r="G301" s="40"/>
      <c r="H301" s="40"/>
      <c r="I301" s="40"/>
      <c r="J301" s="40"/>
      <c r="K301" s="40"/>
      <c r="L301" s="42">
        <v>1</v>
      </c>
      <c r="M301" s="40"/>
      <c r="N301" s="40"/>
      <c r="O301" s="40"/>
      <c r="P301" s="40"/>
      <c r="Q301" s="40"/>
      <c r="R301" s="40"/>
      <c r="S301" s="40"/>
      <c r="T301" s="40"/>
      <c r="U301" s="40"/>
      <c r="V301" s="42">
        <v>1</v>
      </c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58"/>
      <c r="AJ301" s="58"/>
      <c r="AK301" s="40"/>
      <c r="AL301" s="40"/>
      <c r="AM301" s="58"/>
      <c r="AN301" s="58"/>
      <c r="AO301" s="58"/>
      <c r="AP301" s="58"/>
      <c r="AQ301" s="58">
        <f t="shared" si="52"/>
        <v>2</v>
      </c>
      <c r="AR301" s="24">
        <f t="shared" ref="AR301:AR304" si="55">34*1</f>
        <v>34</v>
      </c>
      <c r="AS301" s="59">
        <f t="shared" si="54"/>
        <v>5.8823529411764705E-2</v>
      </c>
      <c r="AT301" s="10"/>
      <c r="AU301" s="10"/>
    </row>
    <row r="302" spans="1:47" ht="25.5">
      <c r="A302" s="164"/>
      <c r="B302" s="70" t="s">
        <v>128</v>
      </c>
      <c r="C302" s="29" t="s">
        <v>141</v>
      </c>
      <c r="D302" s="61"/>
      <c r="E302" s="40"/>
      <c r="F302" s="40"/>
      <c r="G302" s="40"/>
      <c r="H302" s="40"/>
      <c r="I302" s="40"/>
      <c r="J302" s="40"/>
      <c r="K302" s="40"/>
      <c r="L302" s="42">
        <v>1</v>
      </c>
      <c r="M302" s="40"/>
      <c r="N302" s="40"/>
      <c r="O302" s="40"/>
      <c r="P302" s="40"/>
      <c r="Q302" s="40"/>
      <c r="R302" s="40"/>
      <c r="S302" s="40"/>
      <c r="T302" s="40"/>
      <c r="U302" s="40"/>
      <c r="V302" s="42">
        <v>1</v>
      </c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58"/>
      <c r="AJ302" s="58"/>
      <c r="AK302" s="40"/>
      <c r="AL302" s="40"/>
      <c r="AM302" s="58"/>
      <c r="AN302" s="58"/>
      <c r="AO302" s="58"/>
      <c r="AP302" s="58"/>
      <c r="AQ302" s="58">
        <f t="shared" si="52"/>
        <v>2</v>
      </c>
      <c r="AR302" s="24">
        <f t="shared" si="55"/>
        <v>34</v>
      </c>
      <c r="AS302" s="59">
        <f t="shared" si="54"/>
        <v>5.8823529411764705E-2</v>
      </c>
      <c r="AT302" s="10"/>
      <c r="AU302" s="10"/>
    </row>
    <row r="303" spans="1:47" ht="12.75" customHeight="1">
      <c r="A303" s="164"/>
      <c r="B303" s="70" t="s">
        <v>130</v>
      </c>
      <c r="C303" s="29" t="s">
        <v>140</v>
      </c>
      <c r="D303" s="61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2">
        <v>1</v>
      </c>
      <c r="S303" s="40"/>
      <c r="T303" s="40"/>
      <c r="U303" s="40"/>
      <c r="V303" s="40"/>
      <c r="W303" s="42">
        <v>1</v>
      </c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58"/>
      <c r="AJ303" s="58"/>
      <c r="AK303" s="40"/>
      <c r="AL303" s="40"/>
      <c r="AM303" s="58"/>
      <c r="AN303" s="58"/>
      <c r="AO303" s="58"/>
      <c r="AP303" s="58"/>
      <c r="AQ303" s="58">
        <f t="shared" si="52"/>
        <v>2</v>
      </c>
      <c r="AR303" s="24">
        <f t="shared" si="55"/>
        <v>34</v>
      </c>
      <c r="AS303" s="59">
        <f t="shared" si="54"/>
        <v>5.8823529411764705E-2</v>
      </c>
      <c r="AT303" s="10"/>
      <c r="AU303" s="10"/>
    </row>
    <row r="304" spans="1:47" ht="12.75" customHeight="1">
      <c r="A304" s="164"/>
      <c r="B304" s="70" t="s">
        <v>130</v>
      </c>
      <c r="C304" s="29" t="s">
        <v>141</v>
      </c>
      <c r="D304" s="61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2">
        <v>1</v>
      </c>
      <c r="S304" s="40"/>
      <c r="T304" s="40"/>
      <c r="U304" s="40"/>
      <c r="V304" s="40"/>
      <c r="W304" s="42">
        <v>1</v>
      </c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58"/>
      <c r="AJ304" s="58"/>
      <c r="AK304" s="40"/>
      <c r="AL304" s="40"/>
      <c r="AM304" s="58"/>
      <c r="AN304" s="58"/>
      <c r="AO304" s="58"/>
      <c r="AP304" s="58"/>
      <c r="AQ304" s="58">
        <f t="shared" si="52"/>
        <v>2</v>
      </c>
      <c r="AR304" s="24">
        <f t="shared" si="55"/>
        <v>34</v>
      </c>
      <c r="AS304" s="59">
        <f t="shared" si="54"/>
        <v>5.8823529411764705E-2</v>
      </c>
      <c r="AT304" s="10"/>
      <c r="AU304" s="10"/>
    </row>
    <row r="305" spans="1:47" ht="12.75" customHeight="1">
      <c r="A305" s="164"/>
      <c r="B305" s="70" t="s">
        <v>113</v>
      </c>
      <c r="C305" s="29" t="s">
        <v>140</v>
      </c>
      <c r="D305" s="61"/>
      <c r="E305" s="40"/>
      <c r="F305" s="40"/>
      <c r="G305" s="40"/>
      <c r="H305" s="40"/>
      <c r="I305" s="40"/>
      <c r="J305" s="40"/>
      <c r="K305" s="40"/>
      <c r="L305" s="40"/>
      <c r="M305" s="30">
        <v>1</v>
      </c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30">
        <v>1</v>
      </c>
      <c r="AF305" s="40"/>
      <c r="AG305" s="40"/>
      <c r="AH305" s="40"/>
      <c r="AI305" s="58"/>
      <c r="AJ305" s="58"/>
      <c r="AK305" s="30">
        <v>1</v>
      </c>
      <c r="AL305" s="40"/>
      <c r="AM305" s="58"/>
      <c r="AN305" s="58"/>
      <c r="AO305" s="58"/>
      <c r="AP305" s="58"/>
      <c r="AQ305" s="58">
        <f t="shared" si="52"/>
        <v>3</v>
      </c>
      <c r="AR305" s="24">
        <f t="shared" ref="AR305:AR306" si="56">34*2</f>
        <v>68</v>
      </c>
      <c r="AS305" s="59">
        <f t="shared" si="54"/>
        <v>4.4117647058823532E-2</v>
      </c>
      <c r="AT305" s="10"/>
      <c r="AU305" s="10"/>
    </row>
    <row r="306" spans="1:47" ht="12.75" customHeight="1">
      <c r="A306" s="164"/>
      <c r="B306" s="70" t="s">
        <v>113</v>
      </c>
      <c r="C306" s="29" t="s">
        <v>141</v>
      </c>
      <c r="D306" s="61"/>
      <c r="E306" s="40"/>
      <c r="F306" s="40"/>
      <c r="G306" s="40"/>
      <c r="H306" s="40"/>
      <c r="I306" s="40"/>
      <c r="J306" s="40"/>
      <c r="K306" s="40"/>
      <c r="L306" s="40"/>
      <c r="M306" s="30">
        <v>1</v>
      </c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30">
        <v>1</v>
      </c>
      <c r="AF306" s="40"/>
      <c r="AG306" s="40"/>
      <c r="AH306" s="40"/>
      <c r="AI306" s="58"/>
      <c r="AJ306" s="58"/>
      <c r="AK306" s="30">
        <v>1</v>
      </c>
      <c r="AL306" s="40"/>
      <c r="AM306" s="58"/>
      <c r="AN306" s="58"/>
      <c r="AO306" s="58"/>
      <c r="AP306" s="58"/>
      <c r="AQ306" s="58">
        <f t="shared" si="52"/>
        <v>3</v>
      </c>
      <c r="AR306" s="24">
        <f t="shared" si="56"/>
        <v>68</v>
      </c>
      <c r="AS306" s="59">
        <f t="shared" si="54"/>
        <v>4.4117647058823532E-2</v>
      </c>
      <c r="AT306" s="10"/>
      <c r="AU306" s="10"/>
    </row>
    <row r="307" spans="1:47" ht="12.75" customHeight="1">
      <c r="A307" s="164"/>
      <c r="B307" s="70" t="s">
        <v>143</v>
      </c>
      <c r="C307" s="29" t="s">
        <v>140</v>
      </c>
      <c r="D307" s="61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30">
        <v>1</v>
      </c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78">
        <v>1</v>
      </c>
      <c r="AJ307" s="58"/>
      <c r="AK307" s="40"/>
      <c r="AL307" s="40"/>
      <c r="AM307" s="58"/>
      <c r="AN307" s="58"/>
      <c r="AO307" s="58"/>
      <c r="AP307" s="58"/>
      <c r="AQ307" s="58">
        <f t="shared" si="52"/>
        <v>2</v>
      </c>
      <c r="AR307" s="24">
        <f t="shared" ref="AR307:AR308" si="57">34*1</f>
        <v>34</v>
      </c>
      <c r="AS307" s="59">
        <f t="shared" si="54"/>
        <v>5.8823529411764705E-2</v>
      </c>
      <c r="AT307" s="10"/>
      <c r="AU307" s="10"/>
    </row>
    <row r="308" spans="1:47" ht="12.75" customHeight="1">
      <c r="A308" s="164"/>
      <c r="B308" s="70" t="s">
        <v>143</v>
      </c>
      <c r="C308" s="29" t="s">
        <v>141</v>
      </c>
      <c r="D308" s="61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30">
        <v>1</v>
      </c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78">
        <v>1</v>
      </c>
      <c r="AJ308" s="58"/>
      <c r="AK308" s="40"/>
      <c r="AL308" s="40"/>
      <c r="AM308" s="58"/>
      <c r="AN308" s="58"/>
      <c r="AO308" s="58"/>
      <c r="AP308" s="58"/>
      <c r="AQ308" s="58">
        <f t="shared" si="52"/>
        <v>2</v>
      </c>
      <c r="AR308" s="24">
        <f t="shared" si="57"/>
        <v>34</v>
      </c>
      <c r="AS308" s="59">
        <f t="shared" si="54"/>
        <v>5.8823529411764705E-2</v>
      </c>
      <c r="AT308" s="10"/>
      <c r="AU308" s="10"/>
    </row>
    <row r="309" spans="1:47" ht="12.75" customHeight="1">
      <c r="A309" s="164"/>
      <c r="B309" s="70" t="s">
        <v>114</v>
      </c>
      <c r="C309" s="29" t="s">
        <v>140</v>
      </c>
      <c r="D309" s="61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63">
        <v>1</v>
      </c>
      <c r="R309" s="40"/>
      <c r="S309" s="40"/>
      <c r="T309" s="40"/>
      <c r="U309" s="30">
        <v>1</v>
      </c>
      <c r="V309" s="40"/>
      <c r="W309" s="40"/>
      <c r="X309" s="40"/>
      <c r="Y309" s="40"/>
      <c r="Z309" s="40"/>
      <c r="AA309" s="40"/>
      <c r="AB309" s="40"/>
      <c r="AC309" s="40"/>
      <c r="AD309" s="30">
        <v>1</v>
      </c>
      <c r="AE309" s="40"/>
      <c r="AF309" s="40"/>
      <c r="AG309" s="40"/>
      <c r="AH309" s="63">
        <v>1</v>
      </c>
      <c r="AI309" s="58"/>
      <c r="AJ309" s="78">
        <v>1</v>
      </c>
      <c r="AK309" s="40"/>
      <c r="AL309" s="40"/>
      <c r="AM309" s="58"/>
      <c r="AN309" s="58"/>
      <c r="AO309" s="58"/>
      <c r="AP309" s="58"/>
      <c r="AQ309" s="58">
        <f t="shared" si="52"/>
        <v>5</v>
      </c>
      <c r="AR309" s="24">
        <f t="shared" ref="AR309:AR310" si="58">34*2</f>
        <v>68</v>
      </c>
      <c r="AS309" s="59">
        <f t="shared" si="54"/>
        <v>7.3529411764705885E-2</v>
      </c>
      <c r="AT309" s="10"/>
      <c r="AU309" s="10"/>
    </row>
    <row r="310" spans="1:47" ht="12.75" customHeight="1">
      <c r="A310" s="164"/>
      <c r="B310" s="70" t="s">
        <v>114</v>
      </c>
      <c r="C310" s="29" t="s">
        <v>141</v>
      </c>
      <c r="D310" s="61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63">
        <v>1</v>
      </c>
      <c r="R310" s="40"/>
      <c r="S310" s="40"/>
      <c r="T310" s="40"/>
      <c r="U310" s="30">
        <v>1</v>
      </c>
      <c r="V310" s="40"/>
      <c r="W310" s="40"/>
      <c r="X310" s="40"/>
      <c r="Y310" s="40"/>
      <c r="Z310" s="40"/>
      <c r="AA310" s="40"/>
      <c r="AB310" s="40"/>
      <c r="AC310" s="40"/>
      <c r="AD310" s="30">
        <v>1</v>
      </c>
      <c r="AE310" s="40"/>
      <c r="AF310" s="40"/>
      <c r="AG310" s="40"/>
      <c r="AH310" s="63">
        <v>1</v>
      </c>
      <c r="AI310" s="58"/>
      <c r="AJ310" s="78">
        <v>1</v>
      </c>
      <c r="AK310" s="40"/>
      <c r="AL310" s="40"/>
      <c r="AM310" s="58"/>
      <c r="AN310" s="58"/>
      <c r="AO310" s="58"/>
      <c r="AP310" s="58"/>
      <c r="AQ310" s="58">
        <f t="shared" si="52"/>
        <v>5</v>
      </c>
      <c r="AR310" s="24">
        <f t="shared" si="58"/>
        <v>68</v>
      </c>
      <c r="AS310" s="59">
        <f t="shared" si="54"/>
        <v>7.3529411764705885E-2</v>
      </c>
      <c r="AT310" s="10"/>
      <c r="AU310" s="10"/>
    </row>
    <row r="311" spans="1:47" ht="12.75" customHeight="1">
      <c r="A311" s="164"/>
      <c r="B311" s="70" t="s">
        <v>131</v>
      </c>
      <c r="C311" s="29" t="s">
        <v>140</v>
      </c>
      <c r="D311" s="61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2">
        <v>1</v>
      </c>
      <c r="Q311" s="40"/>
      <c r="R311" s="40"/>
      <c r="S311" s="40"/>
      <c r="T311" s="40"/>
      <c r="U311" s="40"/>
      <c r="V311" s="40"/>
      <c r="W311" s="40"/>
      <c r="X311" s="42">
        <v>1</v>
      </c>
      <c r="Y311" s="40"/>
      <c r="Z311" s="40"/>
      <c r="AA311" s="40"/>
      <c r="AB311" s="40"/>
      <c r="AC311" s="40"/>
      <c r="AD311" s="40"/>
      <c r="AE311" s="40"/>
      <c r="AF311" s="42">
        <v>1</v>
      </c>
      <c r="AG311" s="40"/>
      <c r="AH311" s="40"/>
      <c r="AI311" s="58"/>
      <c r="AJ311" s="58"/>
      <c r="AK311" s="40"/>
      <c r="AL311" s="40"/>
      <c r="AM311" s="58"/>
      <c r="AN311" s="58"/>
      <c r="AO311" s="58"/>
      <c r="AP311" s="58"/>
      <c r="AQ311" s="58">
        <f t="shared" si="52"/>
        <v>3</v>
      </c>
      <c r="AR311" s="24">
        <f t="shared" ref="AR311:AR312" si="59">34*3</f>
        <v>102</v>
      </c>
      <c r="AS311" s="59">
        <f t="shared" si="54"/>
        <v>2.9411764705882353E-2</v>
      </c>
      <c r="AT311" s="10"/>
      <c r="AU311" s="10"/>
    </row>
    <row r="312" spans="1:47" ht="12.75" customHeight="1">
      <c r="A312" s="164"/>
      <c r="B312" s="70" t="s">
        <v>131</v>
      </c>
      <c r="C312" s="29" t="s">
        <v>141</v>
      </c>
      <c r="D312" s="61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2">
        <v>1</v>
      </c>
      <c r="Q312" s="40"/>
      <c r="R312" s="40"/>
      <c r="S312" s="40"/>
      <c r="T312" s="40"/>
      <c r="U312" s="40"/>
      <c r="V312" s="40"/>
      <c r="W312" s="40"/>
      <c r="X312" s="42">
        <v>1</v>
      </c>
      <c r="Y312" s="40"/>
      <c r="Z312" s="40"/>
      <c r="AA312" s="40"/>
      <c r="AB312" s="40"/>
      <c r="AC312" s="40"/>
      <c r="AD312" s="40"/>
      <c r="AE312" s="40"/>
      <c r="AF312" s="42">
        <v>1</v>
      </c>
      <c r="AG312" s="40"/>
      <c r="AH312" s="40"/>
      <c r="AI312" s="58"/>
      <c r="AJ312" s="58"/>
      <c r="AK312" s="40"/>
      <c r="AL312" s="40"/>
      <c r="AM312" s="58"/>
      <c r="AN312" s="58"/>
      <c r="AO312" s="58"/>
      <c r="AP312" s="58"/>
      <c r="AQ312" s="58">
        <f t="shared" si="52"/>
        <v>3</v>
      </c>
      <c r="AR312" s="24">
        <f t="shared" si="59"/>
        <v>102</v>
      </c>
      <c r="AS312" s="59">
        <f t="shared" si="54"/>
        <v>2.9411764705882353E-2</v>
      </c>
      <c r="AT312" s="10"/>
      <c r="AU312" s="10"/>
    </row>
    <row r="313" spans="1:47" ht="12.75" customHeight="1">
      <c r="A313" s="164"/>
      <c r="B313" s="29" t="s">
        <v>137</v>
      </c>
      <c r="C313" s="29" t="s">
        <v>140</v>
      </c>
      <c r="D313" s="61"/>
      <c r="E313" s="40"/>
      <c r="F313" s="40"/>
      <c r="G313" s="63">
        <v>1</v>
      </c>
      <c r="H313" s="40"/>
      <c r="I313" s="40"/>
      <c r="J313" s="40"/>
      <c r="K313" s="40"/>
      <c r="L313" s="40"/>
      <c r="M313" s="63">
        <v>1</v>
      </c>
      <c r="N313" s="40"/>
      <c r="O313" s="63">
        <v>1</v>
      </c>
      <c r="P313" s="40"/>
      <c r="Q313" s="40"/>
      <c r="R313" s="40"/>
      <c r="S313" s="40"/>
      <c r="T313" s="40"/>
      <c r="U313" s="40"/>
      <c r="V313" s="40"/>
      <c r="W313" s="40"/>
      <c r="X313" s="40"/>
      <c r="Y313" s="63">
        <v>1</v>
      </c>
      <c r="Z313" s="40"/>
      <c r="AA313" s="40"/>
      <c r="AB313" s="40"/>
      <c r="AC313" s="40"/>
      <c r="AD313" s="40"/>
      <c r="AE313" s="40"/>
      <c r="AF313" s="40"/>
      <c r="AG313" s="63">
        <v>1</v>
      </c>
      <c r="AH313" s="40"/>
      <c r="AI313" s="81">
        <v>1</v>
      </c>
      <c r="AJ313" s="58"/>
      <c r="AK313" s="40"/>
      <c r="AL313" s="40"/>
      <c r="AM313" s="58"/>
      <c r="AN313" s="58"/>
      <c r="AO313" s="58"/>
      <c r="AP313" s="58"/>
      <c r="AQ313" s="58">
        <f t="shared" si="52"/>
        <v>6</v>
      </c>
      <c r="AR313" s="24">
        <f t="shared" ref="AR313:AR316" si="60">34*2</f>
        <v>68</v>
      </c>
      <c r="AS313" s="59">
        <f t="shared" si="54"/>
        <v>8.8235294117647065E-2</v>
      </c>
      <c r="AT313" s="10"/>
      <c r="AU313" s="10"/>
    </row>
    <row r="314" spans="1:47" ht="12.75" customHeight="1">
      <c r="A314" s="164"/>
      <c r="B314" s="29" t="s">
        <v>137</v>
      </c>
      <c r="C314" s="29" t="s">
        <v>141</v>
      </c>
      <c r="D314" s="61"/>
      <c r="E314" s="40"/>
      <c r="F314" s="40"/>
      <c r="G314" s="63">
        <v>1</v>
      </c>
      <c r="H314" s="40"/>
      <c r="I314" s="40"/>
      <c r="J314" s="40"/>
      <c r="K314" s="40"/>
      <c r="L314" s="40"/>
      <c r="M314" s="63">
        <v>1</v>
      </c>
      <c r="N314" s="40"/>
      <c r="O314" s="63">
        <v>1</v>
      </c>
      <c r="P314" s="40"/>
      <c r="Q314" s="40"/>
      <c r="R314" s="40"/>
      <c r="S314" s="40"/>
      <c r="T314" s="40"/>
      <c r="U314" s="40"/>
      <c r="V314" s="40"/>
      <c r="W314" s="40"/>
      <c r="X314" s="40"/>
      <c r="Y314" s="63">
        <v>1</v>
      </c>
      <c r="Z314" s="40"/>
      <c r="AA314" s="40"/>
      <c r="AB314" s="40"/>
      <c r="AC314" s="40"/>
      <c r="AD314" s="40"/>
      <c r="AE314" s="40"/>
      <c r="AF314" s="40"/>
      <c r="AG314" s="63">
        <v>1</v>
      </c>
      <c r="AH314" s="40"/>
      <c r="AI314" s="81">
        <v>1</v>
      </c>
      <c r="AJ314" s="58"/>
      <c r="AK314" s="40"/>
      <c r="AL314" s="40"/>
      <c r="AM314" s="58"/>
      <c r="AN314" s="58"/>
      <c r="AO314" s="58"/>
      <c r="AP314" s="58"/>
      <c r="AQ314" s="58">
        <f t="shared" si="52"/>
        <v>6</v>
      </c>
      <c r="AR314" s="24">
        <f t="shared" si="60"/>
        <v>68</v>
      </c>
      <c r="AS314" s="59">
        <f t="shared" si="54"/>
        <v>8.8235294117647065E-2</v>
      </c>
      <c r="AT314" s="10"/>
      <c r="AU314" s="10"/>
    </row>
    <row r="315" spans="1:47" ht="12.75" customHeight="1">
      <c r="A315" s="164"/>
      <c r="B315" s="29" t="s">
        <v>115</v>
      </c>
      <c r="C315" s="29" t="s">
        <v>140</v>
      </c>
      <c r="D315" s="61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58"/>
      <c r="AJ315" s="78">
        <v>1</v>
      </c>
      <c r="AK315" s="40"/>
      <c r="AL315" s="40"/>
      <c r="AM315" s="58"/>
      <c r="AN315" s="58"/>
      <c r="AO315" s="58"/>
      <c r="AP315" s="58"/>
      <c r="AQ315" s="58">
        <f t="shared" si="52"/>
        <v>1</v>
      </c>
      <c r="AR315" s="24">
        <f t="shared" si="60"/>
        <v>68</v>
      </c>
      <c r="AS315" s="59">
        <f t="shared" si="54"/>
        <v>1.4705882352941176E-2</v>
      </c>
      <c r="AT315" s="10"/>
      <c r="AU315" s="10"/>
    </row>
    <row r="316" spans="1:47" ht="12.75" customHeight="1">
      <c r="A316" s="164"/>
      <c r="B316" s="29" t="s">
        <v>115</v>
      </c>
      <c r="C316" s="29" t="s">
        <v>141</v>
      </c>
      <c r="D316" s="61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58"/>
      <c r="AJ316" s="78">
        <v>1</v>
      </c>
      <c r="AK316" s="40"/>
      <c r="AL316" s="40"/>
      <c r="AM316" s="58"/>
      <c r="AN316" s="58"/>
      <c r="AO316" s="58"/>
      <c r="AP316" s="58"/>
      <c r="AQ316" s="58">
        <f t="shared" si="52"/>
        <v>1</v>
      </c>
      <c r="AR316" s="24">
        <f t="shared" si="60"/>
        <v>68</v>
      </c>
      <c r="AS316" s="59">
        <f t="shared" si="54"/>
        <v>1.4705882352941176E-2</v>
      </c>
      <c r="AT316" s="10"/>
      <c r="AU316" s="10"/>
    </row>
    <row r="317" spans="1:47" ht="12.75" customHeight="1">
      <c r="A317" s="164"/>
      <c r="B317" s="29" t="s">
        <v>93</v>
      </c>
      <c r="C317" s="29" t="s">
        <v>140</v>
      </c>
      <c r="D317" s="61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58"/>
      <c r="AJ317" s="58"/>
      <c r="AK317" s="40"/>
      <c r="AL317" s="40"/>
      <c r="AM317" s="58"/>
      <c r="AN317" s="58"/>
      <c r="AO317" s="58"/>
      <c r="AP317" s="58"/>
      <c r="AQ317" s="58">
        <f t="shared" si="52"/>
        <v>0</v>
      </c>
      <c r="AR317" s="24">
        <f t="shared" ref="AR317:AR320" si="61">34*1</f>
        <v>34</v>
      </c>
      <c r="AS317" s="59">
        <f t="shared" si="54"/>
        <v>0</v>
      </c>
      <c r="AT317" s="10"/>
      <c r="AU317" s="10"/>
    </row>
    <row r="318" spans="1:47" ht="12.75" customHeight="1">
      <c r="A318" s="164"/>
      <c r="B318" s="29" t="s">
        <v>93</v>
      </c>
      <c r="C318" s="29" t="s">
        <v>141</v>
      </c>
      <c r="D318" s="61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58"/>
      <c r="AJ318" s="58"/>
      <c r="AK318" s="40"/>
      <c r="AL318" s="40"/>
      <c r="AM318" s="58"/>
      <c r="AN318" s="58"/>
      <c r="AO318" s="58"/>
      <c r="AP318" s="58"/>
      <c r="AQ318" s="58">
        <f t="shared" si="52"/>
        <v>0</v>
      </c>
      <c r="AR318" s="24">
        <f t="shared" si="61"/>
        <v>34</v>
      </c>
      <c r="AS318" s="59">
        <f t="shared" si="54"/>
        <v>0</v>
      </c>
      <c r="AT318" s="10"/>
      <c r="AU318" s="10"/>
    </row>
    <row r="319" spans="1:47" ht="38.25">
      <c r="A319" s="164"/>
      <c r="B319" s="29" t="s">
        <v>138</v>
      </c>
      <c r="C319" s="29" t="s">
        <v>140</v>
      </c>
      <c r="D319" s="61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58"/>
      <c r="AJ319" s="58"/>
      <c r="AK319" s="40"/>
      <c r="AL319" s="40"/>
      <c r="AM319" s="58"/>
      <c r="AN319" s="58"/>
      <c r="AO319" s="58"/>
      <c r="AP319" s="58"/>
      <c r="AQ319" s="58">
        <f t="shared" si="52"/>
        <v>0</v>
      </c>
      <c r="AR319" s="24">
        <f t="shared" si="61"/>
        <v>34</v>
      </c>
      <c r="AS319" s="59">
        <f t="shared" si="54"/>
        <v>0</v>
      </c>
      <c r="AT319" s="10"/>
      <c r="AU319" s="10"/>
    </row>
    <row r="320" spans="1:47" ht="38.25">
      <c r="A320" s="164"/>
      <c r="B320" s="29" t="s">
        <v>138</v>
      </c>
      <c r="C320" s="29" t="s">
        <v>141</v>
      </c>
      <c r="D320" s="61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58"/>
      <c r="AJ320" s="58"/>
      <c r="AK320" s="40"/>
      <c r="AL320" s="40"/>
      <c r="AM320" s="58"/>
      <c r="AN320" s="58"/>
      <c r="AO320" s="58"/>
      <c r="AP320" s="58"/>
      <c r="AQ320" s="58">
        <f t="shared" si="52"/>
        <v>0</v>
      </c>
      <c r="AR320" s="24">
        <f t="shared" si="61"/>
        <v>34</v>
      </c>
      <c r="AS320" s="59">
        <f t="shared" si="54"/>
        <v>0</v>
      </c>
      <c r="AT320" s="10"/>
      <c r="AU320" s="10"/>
    </row>
    <row r="321" spans="1:47" ht="25.5">
      <c r="A321" s="164"/>
      <c r="B321" s="29" t="s">
        <v>94</v>
      </c>
      <c r="C321" s="29" t="s">
        <v>140</v>
      </c>
      <c r="D321" s="61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58"/>
      <c r="AJ321" s="58"/>
      <c r="AK321" s="40"/>
      <c r="AL321" s="40"/>
      <c r="AM321" s="58"/>
      <c r="AN321" s="58"/>
      <c r="AO321" s="58"/>
      <c r="AP321" s="58"/>
      <c r="AQ321" s="58">
        <f t="shared" si="52"/>
        <v>0</v>
      </c>
      <c r="AR321" s="24">
        <f t="shared" ref="AR321:AR322" si="62">34*2</f>
        <v>68</v>
      </c>
      <c r="AS321" s="59">
        <f t="shared" si="54"/>
        <v>0</v>
      </c>
      <c r="AT321" s="10"/>
      <c r="AU321" s="10"/>
    </row>
    <row r="322" spans="1:47" ht="25.5">
      <c r="A322" s="165"/>
      <c r="B322" s="29" t="s">
        <v>94</v>
      </c>
      <c r="C322" s="29" t="s">
        <v>141</v>
      </c>
      <c r="D322" s="55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24"/>
      <c r="U322" s="40"/>
      <c r="V322" s="40"/>
      <c r="W322" s="40"/>
      <c r="X322" s="40"/>
      <c r="Y322" s="40"/>
      <c r="Z322" s="40"/>
      <c r="AA322" s="40"/>
      <c r="AB322" s="40"/>
      <c r="AC322" s="40"/>
      <c r="AD322" s="24"/>
      <c r="AE322" s="40"/>
      <c r="AF322" s="40"/>
      <c r="AG322" s="40"/>
      <c r="AH322" s="40"/>
      <c r="AI322" s="58"/>
      <c r="AJ322" s="58"/>
      <c r="AK322" s="40"/>
      <c r="AL322" s="40"/>
      <c r="AM322" s="58"/>
      <c r="AN322" s="58"/>
      <c r="AO322" s="58"/>
      <c r="AP322" s="58"/>
      <c r="AQ322" s="58">
        <f t="shared" si="52"/>
        <v>0</v>
      </c>
      <c r="AR322" s="24">
        <f t="shared" si="62"/>
        <v>68</v>
      </c>
      <c r="AS322" s="59">
        <f t="shared" si="54"/>
        <v>0</v>
      </c>
      <c r="AT322" s="10"/>
      <c r="AU322" s="10"/>
    </row>
    <row r="323" spans="1:47" ht="27" customHeight="1">
      <c r="A323" s="52"/>
      <c r="B323" s="53"/>
      <c r="C323" s="53"/>
      <c r="D323" s="53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2"/>
      <c r="AN323" s="52"/>
      <c r="AO323" s="52"/>
      <c r="AP323" s="52"/>
      <c r="AQ323" s="52"/>
      <c r="AR323" s="52"/>
      <c r="AS323" s="52"/>
      <c r="AT323" s="10"/>
      <c r="AU323" s="10"/>
    </row>
    <row r="324" spans="1:47" ht="111.75" customHeight="1">
      <c r="A324" s="173" t="s">
        <v>144</v>
      </c>
      <c r="B324" s="161"/>
      <c r="C324" s="161"/>
      <c r="D324" s="162"/>
      <c r="E324" s="160" t="s">
        <v>56</v>
      </c>
      <c r="F324" s="161"/>
      <c r="G324" s="161"/>
      <c r="H324" s="161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  <c r="AL324" s="161"/>
      <c r="AM324" s="161"/>
      <c r="AN324" s="161"/>
      <c r="AO324" s="161"/>
      <c r="AP324" s="162"/>
      <c r="AQ324" s="163" t="s">
        <v>60</v>
      </c>
      <c r="AR324" s="166" t="s">
        <v>64</v>
      </c>
      <c r="AS324" s="167" t="s">
        <v>66</v>
      </c>
      <c r="AT324" s="10"/>
      <c r="AU324" s="10"/>
    </row>
    <row r="325" spans="1:47" ht="12.75" customHeight="1">
      <c r="A325" s="170" t="s">
        <v>67</v>
      </c>
      <c r="B325" s="143"/>
      <c r="C325" s="144"/>
      <c r="D325" s="19" t="s">
        <v>69</v>
      </c>
      <c r="E325" s="168" t="s">
        <v>70</v>
      </c>
      <c r="F325" s="161"/>
      <c r="G325" s="161"/>
      <c r="H325" s="162"/>
      <c r="I325" s="168" t="s">
        <v>71</v>
      </c>
      <c r="J325" s="161"/>
      <c r="K325" s="161"/>
      <c r="L325" s="162"/>
      <c r="M325" s="168" t="s">
        <v>72</v>
      </c>
      <c r="N325" s="161"/>
      <c r="O325" s="161"/>
      <c r="P325" s="162"/>
      <c r="Q325" s="168" t="s">
        <v>73</v>
      </c>
      <c r="R325" s="161"/>
      <c r="S325" s="161"/>
      <c r="T325" s="162"/>
      <c r="U325" s="168" t="s">
        <v>74</v>
      </c>
      <c r="V325" s="161"/>
      <c r="W325" s="162"/>
      <c r="X325" s="168" t="s">
        <v>75</v>
      </c>
      <c r="Y325" s="161"/>
      <c r="Z325" s="161"/>
      <c r="AA325" s="162"/>
      <c r="AB325" s="168" t="s">
        <v>76</v>
      </c>
      <c r="AC325" s="161"/>
      <c r="AD325" s="162"/>
      <c r="AE325" s="168" t="s">
        <v>77</v>
      </c>
      <c r="AF325" s="161"/>
      <c r="AG325" s="161"/>
      <c r="AH325" s="161"/>
      <c r="AI325" s="162"/>
      <c r="AJ325" s="168" t="s">
        <v>78</v>
      </c>
      <c r="AK325" s="161"/>
      <c r="AL325" s="162"/>
      <c r="AM325" s="168" t="s">
        <v>79</v>
      </c>
      <c r="AN325" s="161"/>
      <c r="AO325" s="161"/>
      <c r="AP325" s="162"/>
      <c r="AQ325" s="164"/>
      <c r="AR325" s="164"/>
      <c r="AS325" s="164"/>
      <c r="AT325" s="10"/>
      <c r="AU325" s="10"/>
    </row>
    <row r="326" spans="1:47" ht="12.75" customHeight="1">
      <c r="A326" s="148"/>
      <c r="B326" s="149"/>
      <c r="C326" s="150"/>
      <c r="D326" s="19" t="s">
        <v>80</v>
      </c>
      <c r="E326" s="20">
        <v>1</v>
      </c>
      <c r="F326" s="20">
        <v>2</v>
      </c>
      <c r="G326" s="20">
        <v>3</v>
      </c>
      <c r="H326" s="20">
        <v>4</v>
      </c>
      <c r="I326" s="20">
        <v>5</v>
      </c>
      <c r="J326" s="20">
        <v>6</v>
      </c>
      <c r="K326" s="20">
        <v>7</v>
      </c>
      <c r="L326" s="20">
        <v>8</v>
      </c>
      <c r="M326" s="20">
        <v>9</v>
      </c>
      <c r="N326" s="20">
        <v>10</v>
      </c>
      <c r="O326" s="20">
        <v>11</v>
      </c>
      <c r="P326" s="20">
        <v>12</v>
      </c>
      <c r="Q326" s="20">
        <v>13</v>
      </c>
      <c r="R326" s="20">
        <v>14</v>
      </c>
      <c r="S326" s="20">
        <v>15</v>
      </c>
      <c r="T326" s="20">
        <v>16</v>
      </c>
      <c r="U326" s="20">
        <v>17</v>
      </c>
      <c r="V326" s="20">
        <v>18</v>
      </c>
      <c r="W326" s="20">
        <v>19</v>
      </c>
      <c r="X326" s="20">
        <v>20</v>
      </c>
      <c r="Y326" s="20">
        <v>21</v>
      </c>
      <c r="Z326" s="20">
        <v>22</v>
      </c>
      <c r="AA326" s="20">
        <v>23</v>
      </c>
      <c r="AB326" s="20">
        <v>24</v>
      </c>
      <c r="AC326" s="20">
        <v>25</v>
      </c>
      <c r="AD326" s="20">
        <v>26</v>
      </c>
      <c r="AE326" s="20">
        <v>27</v>
      </c>
      <c r="AF326" s="20">
        <v>28</v>
      </c>
      <c r="AG326" s="20">
        <v>29</v>
      </c>
      <c r="AH326" s="20">
        <v>30</v>
      </c>
      <c r="AI326" s="20">
        <v>31</v>
      </c>
      <c r="AJ326" s="20">
        <v>32</v>
      </c>
      <c r="AK326" s="20">
        <v>33</v>
      </c>
      <c r="AL326" s="20">
        <v>34</v>
      </c>
      <c r="AM326" s="20">
        <v>35</v>
      </c>
      <c r="AN326" s="20">
        <v>36</v>
      </c>
      <c r="AO326" s="20">
        <v>37</v>
      </c>
      <c r="AP326" s="20">
        <v>38</v>
      </c>
      <c r="AQ326" s="165"/>
      <c r="AR326" s="165"/>
      <c r="AS326" s="165"/>
      <c r="AT326" s="10"/>
      <c r="AU326" s="10"/>
    </row>
    <row r="327" spans="1:47" ht="12.75" customHeight="1">
      <c r="A327" s="174" t="s">
        <v>121</v>
      </c>
      <c r="B327" s="70" t="s">
        <v>82</v>
      </c>
      <c r="C327" s="82" t="s">
        <v>145</v>
      </c>
      <c r="D327" s="55"/>
      <c r="E327" s="40"/>
      <c r="F327" s="40"/>
      <c r="G327" s="40"/>
      <c r="H327" s="40"/>
      <c r="I327" s="40"/>
      <c r="J327" s="30">
        <v>1</v>
      </c>
      <c r="K327" s="40"/>
      <c r="L327" s="40"/>
      <c r="M327" s="40"/>
      <c r="N327" s="40"/>
      <c r="O327" s="40"/>
      <c r="P327" s="40"/>
      <c r="Q327" s="29"/>
      <c r="R327" s="40"/>
      <c r="S327" s="40"/>
      <c r="T327" s="30">
        <v>1</v>
      </c>
      <c r="U327" s="40"/>
      <c r="V327" s="40"/>
      <c r="W327" s="40"/>
      <c r="X327" s="40"/>
      <c r="Y327" s="40"/>
      <c r="Z327" s="40"/>
      <c r="AA327" s="40"/>
      <c r="AB327" s="40"/>
      <c r="AC327" s="40"/>
      <c r="AD327" s="30">
        <v>1</v>
      </c>
      <c r="AE327" s="40"/>
      <c r="AF327" s="40"/>
      <c r="AG327" s="40"/>
      <c r="AH327" s="56">
        <v>1</v>
      </c>
      <c r="AI327" s="30">
        <v>1</v>
      </c>
      <c r="AJ327" s="40"/>
      <c r="AK327" s="30">
        <v>1</v>
      </c>
      <c r="AL327" s="40"/>
      <c r="AM327" s="58"/>
      <c r="AN327" s="58"/>
      <c r="AO327" s="58"/>
      <c r="AP327" s="58"/>
      <c r="AQ327" s="58">
        <f t="shared" ref="AQ327:AQ342" si="63">SUM(E327:AP327)</f>
        <v>6</v>
      </c>
      <c r="AR327" s="83">
        <f>34*2</f>
        <v>68</v>
      </c>
      <c r="AS327" s="59">
        <f t="shared" ref="AS327:AS342" si="64">AQ327/AR327</f>
        <v>8.8235294117647065E-2</v>
      </c>
      <c r="AT327" s="10"/>
      <c r="AU327" s="10"/>
    </row>
    <row r="328" spans="1:47" ht="12.75" customHeight="1">
      <c r="A328" s="164"/>
      <c r="B328" s="70" t="s">
        <v>111</v>
      </c>
      <c r="C328" s="82" t="s">
        <v>145</v>
      </c>
      <c r="D328" s="55"/>
      <c r="E328" s="40"/>
      <c r="F328" s="40"/>
      <c r="G328" s="40"/>
      <c r="H328" s="40"/>
      <c r="I328" s="40"/>
      <c r="J328" s="40"/>
      <c r="K328" s="30">
        <v>1</v>
      </c>
      <c r="L328" s="40"/>
      <c r="M328" s="40"/>
      <c r="N328" s="40"/>
      <c r="O328" s="40"/>
      <c r="P328" s="40"/>
      <c r="Q328" s="40"/>
      <c r="R328" s="30">
        <v>1</v>
      </c>
      <c r="S328" s="40"/>
      <c r="T328" s="40"/>
      <c r="U328" s="40"/>
      <c r="V328" s="40"/>
      <c r="W328" s="40"/>
      <c r="X328" s="40"/>
      <c r="Y328" s="30">
        <v>1</v>
      </c>
      <c r="Z328" s="40"/>
      <c r="AA328" s="40"/>
      <c r="AB328" s="40"/>
      <c r="AC328" s="40"/>
      <c r="AD328" s="40"/>
      <c r="AE328" s="40"/>
      <c r="AF328" s="40"/>
      <c r="AG328" s="30">
        <v>1</v>
      </c>
      <c r="AH328" s="40"/>
      <c r="AI328" s="40"/>
      <c r="AJ328" s="40"/>
      <c r="AK328" s="40"/>
      <c r="AL328" s="40"/>
      <c r="AM328" s="58"/>
      <c r="AN328" s="58"/>
      <c r="AO328" s="58"/>
      <c r="AP328" s="58"/>
      <c r="AQ328" s="58">
        <f t="shared" si="63"/>
        <v>4</v>
      </c>
      <c r="AR328" s="83">
        <f t="shared" ref="AR328:AR329" si="65">34*3</f>
        <v>102</v>
      </c>
      <c r="AS328" s="59">
        <f t="shared" si="64"/>
        <v>3.9215686274509803E-2</v>
      </c>
      <c r="AT328" s="10"/>
      <c r="AU328" s="10"/>
    </row>
    <row r="329" spans="1:47" ht="24" customHeight="1">
      <c r="A329" s="164"/>
      <c r="B329" s="70" t="s">
        <v>112</v>
      </c>
      <c r="C329" s="82" t="s">
        <v>145</v>
      </c>
      <c r="D329" s="61"/>
      <c r="E329" s="40"/>
      <c r="F329" s="40"/>
      <c r="G329" s="40"/>
      <c r="H329" s="40"/>
      <c r="I329" s="40"/>
      <c r="J329" s="40"/>
      <c r="K329" s="40"/>
      <c r="L329" s="63">
        <v>1</v>
      </c>
      <c r="M329" s="40"/>
      <c r="N329" s="40"/>
      <c r="O329" s="40"/>
      <c r="P329" s="40"/>
      <c r="Q329" s="40"/>
      <c r="R329" s="40"/>
      <c r="S329" s="63">
        <v>1</v>
      </c>
      <c r="T329" s="40"/>
      <c r="U329" s="40"/>
      <c r="V329" s="40"/>
      <c r="W329" s="40"/>
      <c r="X329" s="40"/>
      <c r="Y329" s="40"/>
      <c r="Z329" s="30">
        <v>1</v>
      </c>
      <c r="AA329" s="40"/>
      <c r="AB329" s="40"/>
      <c r="AC329" s="40"/>
      <c r="AD329" s="30">
        <v>1</v>
      </c>
      <c r="AE329" s="40"/>
      <c r="AF329" s="40"/>
      <c r="AG329" s="40"/>
      <c r="AH329" s="40"/>
      <c r="AI329" s="40"/>
      <c r="AJ329" s="30">
        <v>1</v>
      </c>
      <c r="AK329" s="40"/>
      <c r="AL329" s="40"/>
      <c r="AM329" s="58"/>
      <c r="AN329" s="58"/>
      <c r="AO329" s="58"/>
      <c r="AP329" s="58"/>
      <c r="AQ329" s="58">
        <f t="shared" si="63"/>
        <v>5</v>
      </c>
      <c r="AR329" s="83">
        <f t="shared" si="65"/>
        <v>102</v>
      </c>
      <c r="AS329" s="59">
        <f t="shared" si="64"/>
        <v>4.9019607843137254E-2</v>
      </c>
      <c r="AT329" s="10"/>
      <c r="AU329" s="10"/>
    </row>
    <row r="330" spans="1:47" ht="38.25">
      <c r="A330" s="164"/>
      <c r="B330" s="70" t="s">
        <v>146</v>
      </c>
      <c r="C330" s="82" t="s">
        <v>145</v>
      </c>
      <c r="D330" s="55"/>
      <c r="E330" s="40"/>
      <c r="F330" s="40"/>
      <c r="G330" s="40"/>
      <c r="H330" s="10"/>
      <c r="I330" s="24"/>
      <c r="J330" s="42">
        <v>1</v>
      </c>
      <c r="K330" s="40"/>
      <c r="L330" s="40"/>
      <c r="M330" s="42">
        <v>1</v>
      </c>
      <c r="N330" s="40"/>
      <c r="O330" s="40"/>
      <c r="P330" s="40"/>
      <c r="Q330" s="42">
        <v>1</v>
      </c>
      <c r="R330" s="40"/>
      <c r="S330" s="40"/>
      <c r="T330" s="42">
        <v>1</v>
      </c>
      <c r="U330" s="40"/>
      <c r="V330" s="40"/>
      <c r="W330" s="40"/>
      <c r="X330" s="28">
        <v>1</v>
      </c>
      <c r="Y330" s="26"/>
      <c r="Z330" s="40"/>
      <c r="AA330" s="40"/>
      <c r="AB330" s="40"/>
      <c r="AC330" s="28">
        <v>1</v>
      </c>
      <c r="AD330" s="40"/>
      <c r="AE330" s="26"/>
      <c r="AF330" s="28">
        <v>1</v>
      </c>
      <c r="AG330" s="40"/>
      <c r="AH330" s="56">
        <v>1</v>
      </c>
      <c r="AI330" s="40"/>
      <c r="AJ330" s="40"/>
      <c r="AK330" s="42">
        <v>1</v>
      </c>
      <c r="AL330" s="42">
        <v>2</v>
      </c>
      <c r="AM330" s="58"/>
      <c r="AN330" s="58"/>
      <c r="AO330" s="58"/>
      <c r="AP330" s="58"/>
      <c r="AQ330" s="58">
        <f t="shared" si="63"/>
        <v>11</v>
      </c>
      <c r="AR330" s="83">
        <v>136</v>
      </c>
      <c r="AS330" s="59">
        <f t="shared" si="64"/>
        <v>8.0882352941176475E-2</v>
      </c>
      <c r="AT330" s="10"/>
      <c r="AU330" s="10"/>
    </row>
    <row r="331" spans="1:47" ht="17.25" customHeight="1">
      <c r="A331" s="164"/>
      <c r="B331" s="70" t="s">
        <v>127</v>
      </c>
      <c r="C331" s="82" t="s">
        <v>145</v>
      </c>
      <c r="D331" s="55"/>
      <c r="E331" s="40"/>
      <c r="F331" s="40"/>
      <c r="G331" s="40"/>
      <c r="H331" s="40"/>
      <c r="I331" s="40"/>
      <c r="J331" s="40"/>
      <c r="K331" s="40"/>
      <c r="L331" s="42">
        <v>1</v>
      </c>
      <c r="M331" s="40"/>
      <c r="N331" s="26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28">
        <v>1</v>
      </c>
      <c r="Z331" s="40"/>
      <c r="AA331" s="40"/>
      <c r="AB331" s="40"/>
      <c r="AC331" s="28">
        <v>1</v>
      </c>
      <c r="AD331" s="40"/>
      <c r="AE331" s="26"/>
      <c r="AF331" s="28">
        <v>1</v>
      </c>
      <c r="AG331" s="40"/>
      <c r="AH331" s="56">
        <v>1</v>
      </c>
      <c r="AI331" s="58"/>
      <c r="AJ331" s="58"/>
      <c r="AK331" s="40"/>
      <c r="AL331" s="42">
        <v>2</v>
      </c>
      <c r="AM331" s="58"/>
      <c r="AN331" s="58"/>
      <c r="AO331" s="58"/>
      <c r="AP331" s="58"/>
      <c r="AQ331" s="58">
        <f t="shared" si="63"/>
        <v>7</v>
      </c>
      <c r="AR331" s="83">
        <v>102</v>
      </c>
      <c r="AS331" s="59">
        <f t="shared" si="64"/>
        <v>6.8627450980392163E-2</v>
      </c>
      <c r="AT331" s="10"/>
      <c r="AU331" s="10"/>
    </row>
    <row r="332" spans="1:47" ht="12.75" customHeight="1">
      <c r="A332" s="164"/>
      <c r="B332" s="70" t="s">
        <v>128</v>
      </c>
      <c r="C332" s="82" t="s">
        <v>145</v>
      </c>
      <c r="D332" s="61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2">
        <v>1</v>
      </c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58"/>
      <c r="AJ332" s="58"/>
      <c r="AK332" s="28">
        <v>1</v>
      </c>
      <c r="AL332" s="26"/>
      <c r="AM332" s="58"/>
      <c r="AN332" s="58"/>
      <c r="AO332" s="58"/>
      <c r="AP332" s="58"/>
      <c r="AQ332" s="58">
        <f t="shared" si="63"/>
        <v>2</v>
      </c>
      <c r="AR332" s="83">
        <v>34</v>
      </c>
      <c r="AS332" s="59">
        <f t="shared" si="64"/>
        <v>5.8823529411764705E-2</v>
      </c>
      <c r="AT332" s="10"/>
      <c r="AU332" s="10"/>
    </row>
    <row r="333" spans="1:47" ht="12.75" customHeight="1">
      <c r="A333" s="164"/>
      <c r="B333" s="70" t="s">
        <v>130</v>
      </c>
      <c r="C333" s="82" t="s">
        <v>145</v>
      </c>
      <c r="D333" s="55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58"/>
      <c r="AJ333" s="58"/>
      <c r="AK333" s="40"/>
      <c r="AL333" s="40"/>
      <c r="AM333" s="58"/>
      <c r="AN333" s="58"/>
      <c r="AO333" s="58"/>
      <c r="AP333" s="58"/>
      <c r="AQ333" s="58">
        <f t="shared" si="63"/>
        <v>0</v>
      </c>
      <c r="AR333" s="83">
        <v>68</v>
      </c>
      <c r="AS333" s="59">
        <f t="shared" si="64"/>
        <v>0</v>
      </c>
      <c r="AT333" s="10"/>
      <c r="AU333" s="10"/>
    </row>
    <row r="334" spans="1:47" ht="12.75" customHeight="1">
      <c r="A334" s="164"/>
      <c r="B334" s="70" t="s">
        <v>131</v>
      </c>
      <c r="C334" s="82" t="s">
        <v>145</v>
      </c>
      <c r="D334" s="55"/>
      <c r="E334" s="40"/>
      <c r="F334" s="40"/>
      <c r="G334" s="40"/>
      <c r="H334" s="42">
        <v>1</v>
      </c>
      <c r="I334" s="40"/>
      <c r="J334" s="40"/>
      <c r="K334" s="42">
        <v>1</v>
      </c>
      <c r="L334" s="40"/>
      <c r="M334" s="40"/>
      <c r="N334" s="40"/>
      <c r="O334" s="42">
        <v>1</v>
      </c>
      <c r="P334" s="40"/>
      <c r="Q334" s="40"/>
      <c r="R334" s="40"/>
      <c r="S334" s="42">
        <v>1</v>
      </c>
      <c r="T334" s="40"/>
      <c r="U334" s="40"/>
      <c r="V334" s="40"/>
      <c r="W334" s="40"/>
      <c r="X334" s="42">
        <v>1</v>
      </c>
      <c r="Y334" s="40"/>
      <c r="Z334" s="40"/>
      <c r="AA334" s="40"/>
      <c r="AB334" s="42">
        <v>1</v>
      </c>
      <c r="AC334" s="40"/>
      <c r="AD334" s="40"/>
      <c r="AE334" s="40"/>
      <c r="AF334" s="40"/>
      <c r="AG334" s="40"/>
      <c r="AH334" s="40"/>
      <c r="AI334" s="42">
        <v>1</v>
      </c>
      <c r="AJ334" s="58"/>
      <c r="AK334" s="40"/>
      <c r="AL334" s="42">
        <v>1</v>
      </c>
      <c r="AM334" s="58"/>
      <c r="AN334" s="58"/>
      <c r="AO334" s="58"/>
      <c r="AP334" s="58"/>
      <c r="AQ334" s="58">
        <f t="shared" si="63"/>
        <v>8</v>
      </c>
      <c r="AR334" s="83">
        <v>170</v>
      </c>
      <c r="AS334" s="59">
        <f t="shared" si="64"/>
        <v>4.7058823529411764E-2</v>
      </c>
      <c r="AT334" s="10"/>
      <c r="AU334" s="10"/>
    </row>
    <row r="335" spans="1:47" ht="12.75" customHeight="1">
      <c r="A335" s="164"/>
      <c r="B335" s="29" t="s">
        <v>137</v>
      </c>
      <c r="C335" s="82" t="s">
        <v>145</v>
      </c>
      <c r="D335" s="55"/>
      <c r="E335" s="40"/>
      <c r="F335" s="40"/>
      <c r="G335" s="40"/>
      <c r="H335" s="40"/>
      <c r="I335" s="40"/>
      <c r="J335" s="40"/>
      <c r="K335" s="40"/>
      <c r="L335" s="26"/>
      <c r="M335" s="40"/>
      <c r="N335" s="40"/>
      <c r="O335" s="40"/>
      <c r="P335" s="40"/>
      <c r="Q335" s="40"/>
      <c r="R335" s="40"/>
      <c r="S335" s="40"/>
      <c r="T335" s="63">
        <v>1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63">
        <v>1</v>
      </c>
      <c r="AH335" s="40"/>
      <c r="AI335" s="58"/>
      <c r="AJ335" s="58"/>
      <c r="AK335" s="40"/>
      <c r="AL335" s="40"/>
      <c r="AM335" s="58"/>
      <c r="AN335" s="58"/>
      <c r="AO335" s="58"/>
      <c r="AP335" s="58"/>
      <c r="AQ335" s="58">
        <f t="shared" si="63"/>
        <v>2</v>
      </c>
      <c r="AR335" s="83">
        <f t="shared" ref="AR335:AR336" si="66">34*1</f>
        <v>34</v>
      </c>
      <c r="AS335" s="59">
        <f t="shared" si="64"/>
        <v>5.8823529411764705E-2</v>
      </c>
      <c r="AT335" s="10"/>
      <c r="AU335" s="10"/>
    </row>
    <row r="336" spans="1:47" ht="12.75" customHeight="1">
      <c r="A336" s="164"/>
      <c r="B336" s="29" t="s">
        <v>115</v>
      </c>
      <c r="C336" s="82" t="s">
        <v>145</v>
      </c>
      <c r="D336" s="55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30"/>
      <c r="P336" s="40"/>
      <c r="Q336" s="40"/>
      <c r="R336" s="40"/>
      <c r="S336" s="40"/>
      <c r="T336" s="40"/>
      <c r="U336" s="40"/>
      <c r="V336" s="40"/>
      <c r="W336" s="40"/>
      <c r="X336" s="40"/>
      <c r="Y336" s="30"/>
      <c r="Z336" s="40"/>
      <c r="AA336" s="40"/>
      <c r="AB336" s="40"/>
      <c r="AC336" s="40"/>
      <c r="AD336" s="40"/>
      <c r="AE336" s="40"/>
      <c r="AF336" s="40"/>
      <c r="AG336" s="40"/>
      <c r="AH336" s="40"/>
      <c r="AI336" s="78">
        <v>1</v>
      </c>
      <c r="AJ336" s="58"/>
      <c r="AK336" s="40"/>
      <c r="AL336" s="40"/>
      <c r="AM336" s="58"/>
      <c r="AN336" s="58"/>
      <c r="AO336" s="58"/>
      <c r="AP336" s="58"/>
      <c r="AQ336" s="58">
        <f t="shared" si="63"/>
        <v>1</v>
      </c>
      <c r="AR336" s="83">
        <f t="shared" si="66"/>
        <v>34</v>
      </c>
      <c r="AS336" s="59">
        <f t="shared" si="64"/>
        <v>2.9411764705882353E-2</v>
      </c>
      <c r="AT336" s="10"/>
      <c r="AU336" s="10"/>
    </row>
    <row r="337" spans="1:47" ht="12.75" customHeight="1">
      <c r="A337" s="164"/>
      <c r="B337" s="70" t="s">
        <v>113</v>
      </c>
      <c r="C337" s="82" t="s">
        <v>145</v>
      </c>
      <c r="D337" s="55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30">
        <v>1</v>
      </c>
      <c r="W337" s="40"/>
      <c r="X337" s="40"/>
      <c r="Y337" s="40"/>
      <c r="Z337" s="40"/>
      <c r="AA337" s="40"/>
      <c r="AB337" s="40"/>
      <c r="AC337" s="40"/>
      <c r="AD337" s="40"/>
      <c r="AE337" s="30">
        <v>1</v>
      </c>
      <c r="AF337" s="40"/>
      <c r="AG337" s="40"/>
      <c r="AH337" s="40"/>
      <c r="AI337" s="58"/>
      <c r="AJ337" s="58"/>
      <c r="AK337" s="40"/>
      <c r="AL337" s="30">
        <v>1</v>
      </c>
      <c r="AM337" s="58"/>
      <c r="AN337" s="58"/>
      <c r="AO337" s="58"/>
      <c r="AP337" s="58"/>
      <c r="AQ337" s="58">
        <f t="shared" si="63"/>
        <v>3</v>
      </c>
      <c r="AR337" s="83">
        <f>34*2</f>
        <v>68</v>
      </c>
      <c r="AS337" s="59">
        <f t="shared" si="64"/>
        <v>4.4117647058823532E-2</v>
      </c>
      <c r="AT337" s="10"/>
      <c r="AU337" s="10"/>
    </row>
    <row r="338" spans="1:47" ht="12.75" customHeight="1">
      <c r="A338" s="164"/>
      <c r="B338" s="70" t="s">
        <v>143</v>
      </c>
      <c r="C338" s="82" t="s">
        <v>145</v>
      </c>
      <c r="D338" s="55"/>
      <c r="E338" s="40"/>
      <c r="F338" s="40"/>
      <c r="G338" s="40"/>
      <c r="H338" s="40"/>
      <c r="I338" s="40"/>
      <c r="J338" s="40"/>
      <c r="K338" s="40"/>
      <c r="L338" s="40"/>
      <c r="M338" s="63">
        <v>1</v>
      </c>
      <c r="N338" s="40"/>
      <c r="O338" s="40"/>
      <c r="P338" s="40"/>
      <c r="Q338" s="40"/>
      <c r="R338" s="40"/>
      <c r="S338" s="40"/>
      <c r="T338" s="40"/>
      <c r="U338" s="63">
        <v>1</v>
      </c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81">
        <v>1</v>
      </c>
      <c r="AJ338" s="58"/>
      <c r="AK338" s="40"/>
      <c r="AL338" s="40"/>
      <c r="AM338" s="58"/>
      <c r="AN338" s="58"/>
      <c r="AO338" s="58"/>
      <c r="AP338" s="58"/>
      <c r="AQ338" s="58">
        <f t="shared" si="63"/>
        <v>3</v>
      </c>
      <c r="AR338" s="83">
        <v>68</v>
      </c>
      <c r="AS338" s="59">
        <f t="shared" si="64"/>
        <v>4.4117647058823532E-2</v>
      </c>
      <c r="AT338" s="10"/>
      <c r="AU338" s="10"/>
    </row>
    <row r="339" spans="1:47" ht="12.75" customHeight="1">
      <c r="A339" s="164"/>
      <c r="B339" s="70" t="s">
        <v>114</v>
      </c>
      <c r="C339" s="82" t="s">
        <v>145</v>
      </c>
      <c r="D339" s="55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188">
        <v>1</v>
      </c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58"/>
      <c r="AJ339" s="78">
        <v>1</v>
      </c>
      <c r="AK339" s="40"/>
      <c r="AL339" s="40"/>
      <c r="AM339" s="58"/>
      <c r="AN339" s="58"/>
      <c r="AO339" s="58"/>
      <c r="AP339" s="58"/>
      <c r="AQ339" s="58">
        <f t="shared" si="63"/>
        <v>2</v>
      </c>
      <c r="AR339" s="83">
        <f t="shared" ref="AR339:AR340" si="67">34*1</f>
        <v>34</v>
      </c>
      <c r="AS339" s="59">
        <f t="shared" si="64"/>
        <v>5.8823529411764705E-2</v>
      </c>
      <c r="AT339" s="10"/>
      <c r="AU339" s="10"/>
    </row>
    <row r="340" spans="1:47" ht="38.25">
      <c r="A340" s="164"/>
      <c r="B340" s="29" t="s">
        <v>138</v>
      </c>
      <c r="C340" s="82" t="s">
        <v>145</v>
      </c>
      <c r="D340" s="55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58"/>
      <c r="AJ340" s="58"/>
      <c r="AK340" s="40"/>
      <c r="AL340" s="40"/>
      <c r="AM340" s="58"/>
      <c r="AN340" s="58"/>
      <c r="AO340" s="58"/>
      <c r="AP340" s="58"/>
      <c r="AQ340" s="58">
        <f t="shared" si="63"/>
        <v>0</v>
      </c>
      <c r="AR340" s="83">
        <f t="shared" si="67"/>
        <v>34</v>
      </c>
      <c r="AS340" s="59">
        <f t="shared" si="64"/>
        <v>0</v>
      </c>
      <c r="AT340" s="10"/>
      <c r="AU340" s="10"/>
    </row>
    <row r="341" spans="1:47" ht="12.75" customHeight="1">
      <c r="A341" s="164"/>
      <c r="B341" s="29" t="s">
        <v>94</v>
      </c>
      <c r="C341" s="82" t="s">
        <v>145</v>
      </c>
      <c r="D341" s="55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58"/>
      <c r="AJ341" s="58"/>
      <c r="AK341" s="40"/>
      <c r="AL341" s="40"/>
      <c r="AM341" s="58"/>
      <c r="AN341" s="58"/>
      <c r="AO341" s="58"/>
      <c r="AP341" s="58"/>
      <c r="AQ341" s="58">
        <f t="shared" si="63"/>
        <v>0</v>
      </c>
      <c r="AR341" s="83">
        <f>34*2</f>
        <v>68</v>
      </c>
      <c r="AS341" s="59">
        <f t="shared" si="64"/>
        <v>0</v>
      </c>
      <c r="AT341" s="10"/>
      <c r="AU341" s="10"/>
    </row>
    <row r="342" spans="1:47" ht="24" customHeight="1">
      <c r="A342" s="165"/>
      <c r="B342" s="70" t="s">
        <v>147</v>
      </c>
      <c r="C342" s="82" t="s">
        <v>145</v>
      </c>
      <c r="D342" s="55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58"/>
      <c r="AJ342" s="58"/>
      <c r="AK342" s="40"/>
      <c r="AL342" s="40"/>
      <c r="AM342" s="58"/>
      <c r="AN342" s="58"/>
      <c r="AO342" s="58"/>
      <c r="AP342" s="58"/>
      <c r="AQ342" s="58">
        <f t="shared" si="63"/>
        <v>0</v>
      </c>
      <c r="AR342" s="83">
        <f>34*1</f>
        <v>34</v>
      </c>
      <c r="AS342" s="59">
        <f t="shared" si="64"/>
        <v>0</v>
      </c>
      <c r="AT342" s="10"/>
      <c r="AU342" s="10"/>
    </row>
    <row r="343" spans="1:47" ht="23.25" customHeight="1">
      <c r="A343" s="52"/>
      <c r="B343" s="53"/>
      <c r="C343" s="53"/>
      <c r="D343" s="53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2"/>
      <c r="AN343" s="52"/>
      <c r="AO343" s="52"/>
      <c r="AP343" s="52"/>
      <c r="AQ343" s="52"/>
      <c r="AR343" s="52"/>
      <c r="AS343" s="52"/>
      <c r="AT343" s="10"/>
      <c r="AU343" s="10"/>
    </row>
    <row r="344" spans="1:47" ht="124.5" customHeight="1">
      <c r="A344" s="173" t="s">
        <v>148</v>
      </c>
      <c r="B344" s="161"/>
      <c r="C344" s="161"/>
      <c r="D344" s="162"/>
      <c r="E344" s="160" t="s">
        <v>56</v>
      </c>
      <c r="F344" s="161"/>
      <c r="G344" s="161"/>
      <c r="H344" s="161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  <c r="AB344" s="161"/>
      <c r="AC344" s="161"/>
      <c r="AD344" s="161"/>
      <c r="AE344" s="161"/>
      <c r="AF344" s="161"/>
      <c r="AG344" s="161"/>
      <c r="AH344" s="161"/>
      <c r="AI344" s="161"/>
      <c r="AJ344" s="161"/>
      <c r="AK344" s="161"/>
      <c r="AL344" s="161"/>
      <c r="AM344" s="161"/>
      <c r="AN344" s="161"/>
      <c r="AO344" s="161"/>
      <c r="AP344" s="162"/>
      <c r="AQ344" s="166" t="s">
        <v>60</v>
      </c>
      <c r="AR344" s="166" t="s">
        <v>64</v>
      </c>
      <c r="AS344" s="167" t="s">
        <v>66</v>
      </c>
      <c r="AT344" s="10"/>
      <c r="AU344" s="10"/>
    </row>
    <row r="345" spans="1:47" ht="12" customHeight="1">
      <c r="A345" s="170" t="s">
        <v>67</v>
      </c>
      <c r="B345" s="143"/>
      <c r="C345" s="144"/>
      <c r="D345" s="19" t="s">
        <v>69</v>
      </c>
      <c r="E345" s="168" t="s">
        <v>70</v>
      </c>
      <c r="F345" s="161"/>
      <c r="G345" s="161"/>
      <c r="H345" s="162"/>
      <c r="I345" s="168" t="s">
        <v>71</v>
      </c>
      <c r="J345" s="161"/>
      <c r="K345" s="161"/>
      <c r="L345" s="162"/>
      <c r="M345" s="168" t="s">
        <v>72</v>
      </c>
      <c r="N345" s="161"/>
      <c r="O345" s="161"/>
      <c r="P345" s="162"/>
      <c r="Q345" s="168" t="s">
        <v>73</v>
      </c>
      <c r="R345" s="161"/>
      <c r="S345" s="161"/>
      <c r="T345" s="162"/>
      <c r="U345" s="168" t="s">
        <v>74</v>
      </c>
      <c r="V345" s="161"/>
      <c r="W345" s="162"/>
      <c r="X345" s="168" t="s">
        <v>75</v>
      </c>
      <c r="Y345" s="161"/>
      <c r="Z345" s="161"/>
      <c r="AA345" s="162"/>
      <c r="AB345" s="168" t="s">
        <v>76</v>
      </c>
      <c r="AC345" s="161"/>
      <c r="AD345" s="162"/>
      <c r="AE345" s="168" t="s">
        <v>77</v>
      </c>
      <c r="AF345" s="161"/>
      <c r="AG345" s="161"/>
      <c r="AH345" s="161"/>
      <c r="AI345" s="162"/>
      <c r="AJ345" s="168" t="s">
        <v>78</v>
      </c>
      <c r="AK345" s="161"/>
      <c r="AL345" s="162"/>
      <c r="AM345" s="168" t="s">
        <v>79</v>
      </c>
      <c r="AN345" s="161"/>
      <c r="AO345" s="161"/>
      <c r="AP345" s="162"/>
      <c r="AQ345" s="164"/>
      <c r="AR345" s="164"/>
      <c r="AS345" s="164"/>
      <c r="AT345" s="10"/>
      <c r="AU345" s="10"/>
    </row>
    <row r="346" spans="1:47" ht="12.75" customHeight="1">
      <c r="A346" s="148"/>
      <c r="B346" s="149"/>
      <c r="C346" s="150"/>
      <c r="D346" s="19" t="s">
        <v>80</v>
      </c>
      <c r="E346" s="20">
        <v>1</v>
      </c>
      <c r="F346" s="20">
        <v>2</v>
      </c>
      <c r="G346" s="20">
        <v>3</v>
      </c>
      <c r="H346" s="20">
        <v>4</v>
      </c>
      <c r="I346" s="20">
        <v>5</v>
      </c>
      <c r="J346" s="20">
        <v>6</v>
      </c>
      <c r="K346" s="20">
        <v>7</v>
      </c>
      <c r="L346" s="20">
        <v>8</v>
      </c>
      <c r="M346" s="20">
        <v>9</v>
      </c>
      <c r="N346" s="20">
        <v>10</v>
      </c>
      <c r="O346" s="20">
        <v>11</v>
      </c>
      <c r="P346" s="20">
        <v>12</v>
      </c>
      <c r="Q346" s="20">
        <v>13</v>
      </c>
      <c r="R346" s="20">
        <v>14</v>
      </c>
      <c r="S346" s="20">
        <v>15</v>
      </c>
      <c r="T346" s="20">
        <v>16</v>
      </c>
      <c r="U346" s="20">
        <v>17</v>
      </c>
      <c r="V346" s="20">
        <v>18</v>
      </c>
      <c r="W346" s="20">
        <v>19</v>
      </c>
      <c r="X346" s="20">
        <v>20</v>
      </c>
      <c r="Y346" s="20">
        <v>21</v>
      </c>
      <c r="Z346" s="20">
        <v>22</v>
      </c>
      <c r="AA346" s="20">
        <v>23</v>
      </c>
      <c r="AB346" s="20">
        <v>24</v>
      </c>
      <c r="AC346" s="20">
        <v>25</v>
      </c>
      <c r="AD346" s="20">
        <v>26</v>
      </c>
      <c r="AE346" s="20">
        <v>27</v>
      </c>
      <c r="AF346" s="20">
        <v>28</v>
      </c>
      <c r="AG346" s="20">
        <v>29</v>
      </c>
      <c r="AH346" s="20">
        <v>30</v>
      </c>
      <c r="AI346" s="20">
        <v>31</v>
      </c>
      <c r="AJ346" s="20">
        <v>32</v>
      </c>
      <c r="AK346" s="20">
        <v>33</v>
      </c>
      <c r="AL346" s="20">
        <v>34</v>
      </c>
      <c r="AM346" s="20">
        <v>35</v>
      </c>
      <c r="AN346" s="20">
        <v>36</v>
      </c>
      <c r="AO346" s="20">
        <v>37</v>
      </c>
      <c r="AP346" s="20">
        <v>38</v>
      </c>
      <c r="AQ346" s="165"/>
      <c r="AR346" s="165"/>
      <c r="AS346" s="165"/>
      <c r="AT346" s="10"/>
      <c r="AU346" s="10"/>
    </row>
    <row r="347" spans="1:47" ht="12.75" customHeight="1">
      <c r="A347" s="174" t="s">
        <v>121</v>
      </c>
      <c r="B347" s="70" t="s">
        <v>82</v>
      </c>
      <c r="C347" s="82" t="s">
        <v>149</v>
      </c>
      <c r="D347" s="55"/>
      <c r="E347" s="40"/>
      <c r="F347" s="40"/>
      <c r="G347" s="40"/>
      <c r="H347" s="63">
        <v>1</v>
      </c>
      <c r="I347" s="40"/>
      <c r="J347" s="40"/>
      <c r="K347" s="40"/>
      <c r="L347" s="40"/>
      <c r="M347" s="40"/>
      <c r="N347" s="40"/>
      <c r="O347" s="40"/>
      <c r="P347" s="63">
        <v>1</v>
      </c>
      <c r="Q347" s="84">
        <v>1</v>
      </c>
      <c r="R347" s="40"/>
      <c r="S347" s="40"/>
      <c r="T347" s="40"/>
      <c r="U347" s="63">
        <v>1</v>
      </c>
      <c r="V347" s="40"/>
      <c r="W347" s="40"/>
      <c r="X347" s="40"/>
      <c r="Y347" s="40"/>
      <c r="Z347" s="40"/>
      <c r="AA347" s="40"/>
      <c r="AB347" s="40"/>
      <c r="AC347" s="40"/>
      <c r="AD347" s="132"/>
      <c r="AE347" s="40"/>
      <c r="AF347" s="40"/>
      <c r="AG347" s="40"/>
      <c r="AH347" s="63">
        <v>1</v>
      </c>
      <c r="AI347" s="40"/>
      <c r="AJ347" s="40"/>
      <c r="AK347" s="40"/>
      <c r="AL347" s="40"/>
      <c r="AM347" s="80">
        <v>1</v>
      </c>
      <c r="AN347" s="58"/>
      <c r="AO347" s="58"/>
      <c r="AP347" s="58"/>
      <c r="AQ347" s="58">
        <f t="shared" ref="AQ347:AQ376" si="68">SUM(E347:AP347)</f>
        <v>6</v>
      </c>
      <c r="AR347" s="83">
        <f t="shared" ref="AR347:AR348" si="69">34*2</f>
        <v>68</v>
      </c>
      <c r="AS347" s="59">
        <f t="shared" ref="AS347:AS376" si="70">AQ347/AR347</f>
        <v>8.8235294117647065E-2</v>
      </c>
      <c r="AT347" s="10"/>
      <c r="AU347" s="10"/>
    </row>
    <row r="348" spans="1:47" ht="12.75" customHeight="1">
      <c r="A348" s="164"/>
      <c r="B348" s="70" t="s">
        <v>82</v>
      </c>
      <c r="C348" s="82" t="s">
        <v>150</v>
      </c>
      <c r="D348" s="55"/>
      <c r="E348" s="40"/>
      <c r="F348" s="40"/>
      <c r="G348" s="40"/>
      <c r="H348" s="63">
        <v>1</v>
      </c>
      <c r="I348" s="40"/>
      <c r="J348" s="40"/>
      <c r="K348" s="40"/>
      <c r="L348" s="40"/>
      <c r="M348" s="40"/>
      <c r="N348" s="40"/>
      <c r="O348" s="40"/>
      <c r="P348" s="63">
        <v>1</v>
      </c>
      <c r="Q348" s="84">
        <v>1</v>
      </c>
      <c r="R348" s="40"/>
      <c r="S348" s="40"/>
      <c r="T348" s="40"/>
      <c r="U348" s="63">
        <v>1</v>
      </c>
      <c r="V348" s="40"/>
      <c r="W348" s="40"/>
      <c r="X348" s="40"/>
      <c r="Y348" s="40"/>
      <c r="Z348" s="40"/>
      <c r="AA348" s="40"/>
      <c r="AB348" s="40"/>
      <c r="AC348" s="40"/>
      <c r="AD348" s="132"/>
      <c r="AE348" s="40"/>
      <c r="AF348" s="40"/>
      <c r="AG348" s="40"/>
      <c r="AH348" s="63">
        <v>1</v>
      </c>
      <c r="AI348" s="40"/>
      <c r="AJ348" s="40"/>
      <c r="AK348" s="40"/>
      <c r="AL348" s="40"/>
      <c r="AM348" s="80">
        <v>1</v>
      </c>
      <c r="AN348" s="58"/>
      <c r="AO348" s="58"/>
      <c r="AP348" s="58"/>
      <c r="AQ348" s="58">
        <f t="shared" si="68"/>
        <v>6</v>
      </c>
      <c r="AR348" s="83">
        <f t="shared" si="69"/>
        <v>68</v>
      </c>
      <c r="AS348" s="59">
        <f t="shared" si="70"/>
        <v>8.8235294117647065E-2</v>
      </c>
      <c r="AT348" s="10"/>
      <c r="AU348" s="10"/>
    </row>
    <row r="349" spans="1:47" ht="12.75" customHeight="1">
      <c r="A349" s="164"/>
      <c r="B349" s="70" t="s">
        <v>111</v>
      </c>
      <c r="C349" s="82" t="s">
        <v>149</v>
      </c>
      <c r="D349" s="55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63">
        <v>1</v>
      </c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63">
        <v>1</v>
      </c>
      <c r="AH349" s="40"/>
      <c r="AI349" s="40"/>
      <c r="AJ349" s="40"/>
      <c r="AK349" s="40"/>
      <c r="AL349" s="40"/>
      <c r="AM349" s="58"/>
      <c r="AN349" s="58"/>
      <c r="AO349" s="58"/>
      <c r="AP349" s="58"/>
      <c r="AQ349" s="58">
        <f t="shared" si="68"/>
        <v>2</v>
      </c>
      <c r="AR349" s="83">
        <f t="shared" ref="AR349:AR352" si="71">34*3</f>
        <v>102</v>
      </c>
      <c r="AS349" s="59">
        <f t="shared" si="70"/>
        <v>1.9607843137254902E-2</v>
      </c>
      <c r="AT349" s="10"/>
      <c r="AU349" s="10"/>
    </row>
    <row r="350" spans="1:47" ht="12.75" customHeight="1">
      <c r="A350" s="164"/>
      <c r="B350" s="70" t="s">
        <v>111</v>
      </c>
      <c r="C350" s="82" t="s">
        <v>150</v>
      </c>
      <c r="D350" s="55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63">
        <v>1</v>
      </c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63">
        <v>1</v>
      </c>
      <c r="AH350" s="40"/>
      <c r="AI350" s="40"/>
      <c r="AJ350" s="40"/>
      <c r="AK350" s="40"/>
      <c r="AL350" s="40"/>
      <c r="AM350" s="58"/>
      <c r="AN350" s="58"/>
      <c r="AO350" s="58"/>
      <c r="AP350" s="58"/>
      <c r="AQ350" s="58">
        <f t="shared" si="68"/>
        <v>2</v>
      </c>
      <c r="AR350" s="83">
        <f t="shared" si="71"/>
        <v>102</v>
      </c>
      <c r="AS350" s="59">
        <f t="shared" si="70"/>
        <v>1.9607843137254902E-2</v>
      </c>
      <c r="AT350" s="10"/>
      <c r="AU350" s="10"/>
    </row>
    <row r="351" spans="1:47" ht="12.75" customHeight="1">
      <c r="A351" s="164"/>
      <c r="B351" s="70" t="s">
        <v>90</v>
      </c>
      <c r="C351" s="82" t="s">
        <v>149</v>
      </c>
      <c r="D351" s="61"/>
      <c r="E351" s="40"/>
      <c r="F351" s="40"/>
      <c r="G351" s="40"/>
      <c r="H351" s="40"/>
      <c r="I351" s="40"/>
      <c r="J351" s="63">
        <v>1</v>
      </c>
      <c r="K351" s="40"/>
      <c r="L351" s="40"/>
      <c r="M351" s="40"/>
      <c r="N351" s="40"/>
      <c r="O351" s="40"/>
      <c r="P351" s="63">
        <v>1</v>
      </c>
      <c r="Q351" s="40"/>
      <c r="R351" s="40"/>
      <c r="S351" s="40"/>
      <c r="T351" s="40"/>
      <c r="U351" s="40"/>
      <c r="V351" s="40"/>
      <c r="W351" s="40"/>
      <c r="X351" s="63">
        <v>1</v>
      </c>
      <c r="Y351" s="40"/>
      <c r="Z351" s="40"/>
      <c r="AA351" s="40"/>
      <c r="AB351" s="40"/>
      <c r="AC351" s="40"/>
      <c r="AD351" s="40"/>
      <c r="AE351" s="30">
        <v>1</v>
      </c>
      <c r="AF351" s="40"/>
      <c r="AG351" s="40"/>
      <c r="AH351" s="40"/>
      <c r="AI351" s="40"/>
      <c r="AJ351" s="40"/>
      <c r="AK351" s="40"/>
      <c r="AL351" s="40"/>
      <c r="AM351" s="58"/>
      <c r="AN351" s="58"/>
      <c r="AO351" s="58"/>
      <c r="AP351" s="58"/>
      <c r="AQ351" s="58">
        <f t="shared" si="68"/>
        <v>4</v>
      </c>
      <c r="AR351" s="83">
        <f t="shared" si="71"/>
        <v>102</v>
      </c>
      <c r="AS351" s="59">
        <f t="shared" si="70"/>
        <v>3.9215686274509803E-2</v>
      </c>
      <c r="AT351" s="10"/>
      <c r="AU351" s="10"/>
    </row>
    <row r="352" spans="1:47" ht="12.75" customHeight="1">
      <c r="A352" s="164"/>
      <c r="B352" s="70" t="s">
        <v>90</v>
      </c>
      <c r="C352" s="82" t="s">
        <v>150</v>
      </c>
      <c r="D352" s="61"/>
      <c r="E352" s="40"/>
      <c r="F352" s="40"/>
      <c r="G352" s="40"/>
      <c r="H352" s="85"/>
      <c r="I352" s="40"/>
      <c r="J352" s="63">
        <v>1</v>
      </c>
      <c r="K352" s="40"/>
      <c r="L352" s="40"/>
      <c r="M352" s="40"/>
      <c r="N352" s="40"/>
      <c r="O352" s="40"/>
      <c r="P352" s="63">
        <v>1</v>
      </c>
      <c r="Q352" s="40"/>
      <c r="R352" s="40"/>
      <c r="S352" s="40"/>
      <c r="T352" s="40"/>
      <c r="U352" s="40"/>
      <c r="V352" s="40"/>
      <c r="W352" s="40"/>
      <c r="X352" s="63">
        <v>1</v>
      </c>
      <c r="Y352" s="40"/>
      <c r="Z352" s="40"/>
      <c r="AA352" s="40"/>
      <c r="AB352" s="40"/>
      <c r="AC352" s="40"/>
      <c r="AD352" s="40"/>
      <c r="AE352" s="30">
        <v>1</v>
      </c>
      <c r="AF352" s="40"/>
      <c r="AG352" s="40"/>
      <c r="AH352" s="40"/>
      <c r="AI352" s="40"/>
      <c r="AJ352" s="40"/>
      <c r="AK352" s="40"/>
      <c r="AL352" s="40"/>
      <c r="AM352" s="58"/>
      <c r="AN352" s="58"/>
      <c r="AO352" s="58"/>
      <c r="AP352" s="58"/>
      <c r="AQ352" s="58">
        <f t="shared" si="68"/>
        <v>4</v>
      </c>
      <c r="AR352" s="83">
        <f t="shared" si="71"/>
        <v>102</v>
      </c>
      <c r="AS352" s="59">
        <f t="shared" si="70"/>
        <v>3.9215686274509803E-2</v>
      </c>
      <c r="AT352" s="10"/>
      <c r="AU352" s="10"/>
    </row>
    <row r="353" spans="1:47" ht="12.75" customHeight="1">
      <c r="A353" s="164"/>
      <c r="B353" s="70" t="s">
        <v>146</v>
      </c>
      <c r="C353" s="82" t="s">
        <v>149</v>
      </c>
      <c r="D353" s="55"/>
      <c r="E353" s="40"/>
      <c r="F353" s="40"/>
      <c r="G353" s="40"/>
      <c r="H353" s="10"/>
      <c r="I353" s="24"/>
      <c r="J353" s="42">
        <v>1</v>
      </c>
      <c r="K353" s="40"/>
      <c r="L353" s="40"/>
      <c r="M353" s="42">
        <v>1</v>
      </c>
      <c r="N353" s="40"/>
      <c r="O353" s="40"/>
      <c r="P353" s="40"/>
      <c r="Q353" s="42">
        <v>1</v>
      </c>
      <c r="R353" s="40"/>
      <c r="S353" s="40"/>
      <c r="T353" s="40"/>
      <c r="U353" s="40"/>
      <c r="V353" s="40"/>
      <c r="W353" s="42">
        <v>1</v>
      </c>
      <c r="X353" s="40"/>
      <c r="Y353" s="40"/>
      <c r="Z353" s="42">
        <v>1</v>
      </c>
      <c r="AA353" s="40"/>
      <c r="AB353" s="40"/>
      <c r="AC353" s="42">
        <v>1</v>
      </c>
      <c r="AD353" s="40"/>
      <c r="AE353" s="40"/>
      <c r="AF353" s="40"/>
      <c r="AG353" s="42">
        <v>1</v>
      </c>
      <c r="AH353" s="40"/>
      <c r="AI353" s="40"/>
      <c r="AJ353" s="40"/>
      <c r="AK353" s="42">
        <v>1</v>
      </c>
      <c r="AL353" s="42">
        <v>2</v>
      </c>
      <c r="AM353" s="80">
        <v>1</v>
      </c>
      <c r="AN353" s="58"/>
      <c r="AO353" s="58"/>
      <c r="AP353" s="58"/>
      <c r="AQ353" s="58">
        <f t="shared" si="68"/>
        <v>11</v>
      </c>
      <c r="AR353" s="83">
        <f>34*4</f>
        <v>136</v>
      </c>
      <c r="AS353" s="59">
        <f t="shared" si="70"/>
        <v>8.0882352941176475E-2</v>
      </c>
      <c r="AT353" s="10"/>
      <c r="AU353" s="10"/>
    </row>
    <row r="354" spans="1:47" ht="12.75" customHeight="1">
      <c r="A354" s="164"/>
      <c r="B354" s="70" t="s">
        <v>146</v>
      </c>
      <c r="C354" s="82" t="s">
        <v>150</v>
      </c>
      <c r="D354" s="55"/>
      <c r="E354" s="40"/>
      <c r="F354" s="40"/>
      <c r="G354" s="40"/>
      <c r="H354" s="86">
        <v>1</v>
      </c>
      <c r="I354" s="24"/>
      <c r="J354" s="26"/>
      <c r="K354" s="26"/>
      <c r="L354" s="26"/>
      <c r="M354" s="26"/>
      <c r="N354" s="26"/>
      <c r="O354" s="26"/>
      <c r="P354" s="42">
        <v>1</v>
      </c>
      <c r="Q354" s="26"/>
      <c r="R354" s="26"/>
      <c r="S354" s="26"/>
      <c r="T354" s="26"/>
      <c r="U354" s="26"/>
      <c r="V354" s="26"/>
      <c r="W354" s="42">
        <v>1</v>
      </c>
      <c r="X354" s="26"/>
      <c r="Y354" s="26"/>
      <c r="Z354" s="26"/>
      <c r="AA354" s="26"/>
      <c r="AB354" s="26"/>
      <c r="AC354" s="42">
        <v>1</v>
      </c>
      <c r="AD354" s="26"/>
      <c r="AE354" s="26"/>
      <c r="AF354" s="26"/>
      <c r="AG354" s="26"/>
      <c r="AH354" s="26"/>
      <c r="AI354" s="26"/>
      <c r="AJ354" s="26"/>
      <c r="AK354" s="42">
        <v>2</v>
      </c>
      <c r="AL354" s="26"/>
      <c r="AM354" s="67"/>
      <c r="AN354" s="67"/>
      <c r="AO354" s="58"/>
      <c r="AP354" s="58"/>
      <c r="AQ354" s="58">
        <f t="shared" si="68"/>
        <v>6</v>
      </c>
      <c r="AR354" s="83">
        <v>102</v>
      </c>
      <c r="AS354" s="59">
        <f t="shared" si="70"/>
        <v>5.8823529411764705E-2</v>
      </c>
      <c r="AT354" s="10"/>
      <c r="AU354" s="10"/>
    </row>
    <row r="355" spans="1:47" ht="12.75" customHeight="1">
      <c r="A355" s="164"/>
      <c r="B355" s="70" t="s">
        <v>127</v>
      </c>
      <c r="C355" s="82" t="s">
        <v>149</v>
      </c>
      <c r="D355" s="55"/>
      <c r="E355" s="40"/>
      <c r="F355" s="40"/>
      <c r="G355" s="40"/>
      <c r="H355" s="40"/>
      <c r="I355" s="42">
        <v>1</v>
      </c>
      <c r="J355" s="40"/>
      <c r="K355" s="40"/>
      <c r="L355" s="40"/>
      <c r="M355" s="40"/>
      <c r="N355" s="42">
        <v>1</v>
      </c>
      <c r="O355" s="40"/>
      <c r="P355" s="40"/>
      <c r="Q355" s="40"/>
      <c r="R355" s="40"/>
      <c r="S355" s="42">
        <v>1</v>
      </c>
      <c r="T355" s="40"/>
      <c r="U355" s="40"/>
      <c r="V355" s="40"/>
      <c r="W355" s="40"/>
      <c r="X355" s="40"/>
      <c r="Y355" s="40"/>
      <c r="Z355" s="40"/>
      <c r="AA355" s="42">
        <v>1</v>
      </c>
      <c r="AB355" s="40"/>
      <c r="AC355" s="40"/>
      <c r="AD355" s="42">
        <v>1</v>
      </c>
      <c r="AE355" s="40"/>
      <c r="AF355" s="42">
        <v>1</v>
      </c>
      <c r="AG355" s="40"/>
      <c r="AH355" s="40"/>
      <c r="AI355" s="58"/>
      <c r="AJ355" s="58"/>
      <c r="AK355" s="42">
        <v>2</v>
      </c>
      <c r="AL355" s="40"/>
      <c r="AM355" s="58"/>
      <c r="AN355" s="58"/>
      <c r="AO355" s="58"/>
      <c r="AP355" s="58"/>
      <c r="AQ355" s="58">
        <f t="shared" si="68"/>
        <v>8</v>
      </c>
      <c r="AR355" s="83">
        <f>34*3</f>
        <v>102</v>
      </c>
      <c r="AS355" s="59">
        <f t="shared" si="70"/>
        <v>7.8431372549019607E-2</v>
      </c>
      <c r="AT355" s="10"/>
      <c r="AU355" s="10"/>
    </row>
    <row r="356" spans="1:47" ht="12.75" customHeight="1">
      <c r="A356" s="164"/>
      <c r="B356" s="70" t="s">
        <v>127</v>
      </c>
      <c r="C356" s="82" t="s">
        <v>150</v>
      </c>
      <c r="D356" s="55"/>
      <c r="E356" s="40"/>
      <c r="F356" s="40"/>
      <c r="G356" s="40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42">
        <v>1</v>
      </c>
      <c r="V356" s="26"/>
      <c r="W356" s="26"/>
      <c r="X356" s="26"/>
      <c r="Y356" s="26"/>
      <c r="Z356" s="26"/>
      <c r="AA356" s="26"/>
      <c r="AB356" s="26"/>
      <c r="AC356" s="26"/>
      <c r="AD356" s="42">
        <v>1</v>
      </c>
      <c r="AE356" s="26"/>
      <c r="AF356" s="26"/>
      <c r="AG356" s="26"/>
      <c r="AH356" s="26"/>
      <c r="AI356" s="67"/>
      <c r="AJ356" s="67"/>
      <c r="AK356" s="42">
        <v>1</v>
      </c>
      <c r="AL356" s="26"/>
      <c r="AM356" s="58"/>
      <c r="AN356" s="58"/>
      <c r="AO356" s="58"/>
      <c r="AP356" s="58"/>
      <c r="AQ356" s="58">
        <f t="shared" si="68"/>
        <v>3</v>
      </c>
      <c r="AR356" s="83">
        <v>34</v>
      </c>
      <c r="AS356" s="59">
        <f t="shared" si="70"/>
        <v>8.8235294117647065E-2</v>
      </c>
      <c r="AT356" s="10"/>
      <c r="AU356" s="10"/>
    </row>
    <row r="357" spans="1:47" ht="12.75" customHeight="1">
      <c r="A357" s="164"/>
      <c r="B357" s="70" t="s">
        <v>128</v>
      </c>
      <c r="C357" s="82" t="s">
        <v>149</v>
      </c>
      <c r="D357" s="55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58"/>
      <c r="AJ357" s="58"/>
      <c r="AK357" s="40"/>
      <c r="AL357" s="42">
        <v>1</v>
      </c>
      <c r="AM357" s="58"/>
      <c r="AN357" s="58"/>
      <c r="AO357" s="67"/>
      <c r="AP357" s="58"/>
      <c r="AQ357" s="58">
        <f t="shared" si="68"/>
        <v>1</v>
      </c>
      <c r="AR357" s="83">
        <f t="shared" ref="AR357:AR358" si="72">34*1</f>
        <v>34</v>
      </c>
      <c r="AS357" s="59">
        <f t="shared" si="70"/>
        <v>2.9411764705882353E-2</v>
      </c>
      <c r="AT357" s="10"/>
      <c r="AU357" s="10"/>
    </row>
    <row r="358" spans="1:47" ht="12.75" customHeight="1">
      <c r="A358" s="164"/>
      <c r="B358" s="70" t="s">
        <v>128</v>
      </c>
      <c r="C358" s="82" t="s">
        <v>150</v>
      </c>
      <c r="D358" s="55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2">
        <v>1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58"/>
      <c r="AJ358" s="58"/>
      <c r="AK358" s="40"/>
      <c r="AL358" s="42">
        <v>1</v>
      </c>
      <c r="AM358" s="58"/>
      <c r="AN358" s="58"/>
      <c r="AO358" s="67"/>
      <c r="AP358" s="58"/>
      <c r="AQ358" s="58">
        <f t="shared" si="68"/>
        <v>2</v>
      </c>
      <c r="AR358" s="83">
        <f t="shared" si="72"/>
        <v>34</v>
      </c>
      <c r="AS358" s="59">
        <f t="shared" si="70"/>
        <v>5.8823529411764705E-2</v>
      </c>
      <c r="AT358" s="10"/>
      <c r="AU358" s="10"/>
    </row>
    <row r="359" spans="1:47" ht="12.75" customHeight="1">
      <c r="A359" s="164"/>
      <c r="B359" s="70" t="s">
        <v>130</v>
      </c>
      <c r="C359" s="82" t="s">
        <v>149</v>
      </c>
      <c r="D359" s="55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2">
        <v>1</v>
      </c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2">
        <v>1</v>
      </c>
      <c r="AC359" s="40"/>
      <c r="AD359" s="40"/>
      <c r="AE359" s="40"/>
      <c r="AF359" s="40"/>
      <c r="AG359" s="40"/>
      <c r="AH359" s="40"/>
      <c r="AI359" s="58"/>
      <c r="AJ359" s="58"/>
      <c r="AK359" s="40"/>
      <c r="AL359" s="40"/>
      <c r="AM359" s="58"/>
      <c r="AN359" s="58"/>
      <c r="AO359" s="58"/>
      <c r="AP359" s="58"/>
      <c r="AQ359" s="58">
        <f t="shared" si="68"/>
        <v>2</v>
      </c>
      <c r="AR359" s="83">
        <v>136</v>
      </c>
      <c r="AS359" s="59">
        <f t="shared" si="70"/>
        <v>1.4705882352941176E-2</v>
      </c>
      <c r="AT359" s="10"/>
      <c r="AU359" s="10"/>
    </row>
    <row r="360" spans="1:47" ht="12.75" customHeight="1">
      <c r="A360" s="164"/>
      <c r="B360" s="70" t="s">
        <v>130</v>
      </c>
      <c r="C360" s="82" t="s">
        <v>150</v>
      </c>
      <c r="D360" s="55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2">
        <v>1</v>
      </c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30">
        <v>1</v>
      </c>
      <c r="AC360" s="40"/>
      <c r="AD360" s="40"/>
      <c r="AE360" s="40"/>
      <c r="AF360" s="40"/>
      <c r="AG360" s="40"/>
      <c r="AH360" s="40"/>
      <c r="AI360" s="58"/>
      <c r="AJ360" s="58"/>
      <c r="AK360" s="40"/>
      <c r="AL360" s="40"/>
      <c r="AM360" s="58"/>
      <c r="AN360" s="58"/>
      <c r="AO360" s="58"/>
      <c r="AP360" s="58"/>
      <c r="AQ360" s="58">
        <f t="shared" si="68"/>
        <v>2</v>
      </c>
      <c r="AR360" s="83">
        <v>34</v>
      </c>
      <c r="AS360" s="59">
        <f t="shared" si="70"/>
        <v>5.8823529411764705E-2</v>
      </c>
      <c r="AT360" s="10"/>
      <c r="AU360" s="10"/>
    </row>
    <row r="361" spans="1:47" ht="12.75" customHeight="1">
      <c r="A361" s="164"/>
      <c r="B361" s="70" t="s">
        <v>131</v>
      </c>
      <c r="C361" s="82" t="s">
        <v>149</v>
      </c>
      <c r="D361" s="55"/>
      <c r="E361" s="40"/>
      <c r="F361" s="40"/>
      <c r="G361" s="40"/>
      <c r="H361" s="40"/>
      <c r="I361" s="40"/>
      <c r="J361" s="42">
        <v>1</v>
      </c>
      <c r="K361" s="40"/>
      <c r="L361" s="40"/>
      <c r="M361" s="40"/>
      <c r="N361" s="40"/>
      <c r="O361" s="40"/>
      <c r="P361" s="40"/>
      <c r="Q361" s="26"/>
      <c r="R361" s="30">
        <v>1</v>
      </c>
      <c r="S361" s="40"/>
      <c r="T361" s="40"/>
      <c r="U361" s="40"/>
      <c r="V361" s="26"/>
      <c r="W361" s="40"/>
      <c r="X361" s="30">
        <v>1</v>
      </c>
      <c r="Y361" s="40"/>
      <c r="Z361" s="26"/>
      <c r="AA361" s="40"/>
      <c r="AB361" s="40"/>
      <c r="AC361" s="40"/>
      <c r="AD361" s="40"/>
      <c r="AE361" s="40"/>
      <c r="AF361" s="40"/>
      <c r="AG361" s="40"/>
      <c r="AH361" s="40"/>
      <c r="AI361" s="58"/>
      <c r="AJ361" s="30">
        <v>1</v>
      </c>
      <c r="AK361" s="40"/>
      <c r="AL361" s="40"/>
      <c r="AM361" s="58"/>
      <c r="AN361" s="58"/>
      <c r="AO361" s="58"/>
      <c r="AP361" s="58"/>
      <c r="AQ361" s="58">
        <f t="shared" si="68"/>
        <v>4</v>
      </c>
      <c r="AR361" s="83">
        <v>170</v>
      </c>
      <c r="AS361" s="59">
        <f t="shared" si="70"/>
        <v>2.3529411764705882E-2</v>
      </c>
      <c r="AT361" s="10"/>
      <c r="AU361" s="10"/>
    </row>
    <row r="362" spans="1:47" ht="12.75" customHeight="1">
      <c r="A362" s="164"/>
      <c r="B362" s="70" t="s">
        <v>131</v>
      </c>
      <c r="C362" s="82" t="s">
        <v>150</v>
      </c>
      <c r="D362" s="55"/>
      <c r="E362" s="40"/>
      <c r="F362" s="40"/>
      <c r="G362" s="40"/>
      <c r="H362" s="40"/>
      <c r="I362" s="40"/>
      <c r="J362" s="42">
        <v>1</v>
      </c>
      <c r="K362" s="26"/>
      <c r="L362" s="26"/>
      <c r="M362" s="26"/>
      <c r="N362" s="26"/>
      <c r="O362" s="26"/>
      <c r="P362" s="26"/>
      <c r="Q362" s="26"/>
      <c r="R362" s="42">
        <v>1</v>
      </c>
      <c r="S362" s="26"/>
      <c r="T362" s="26"/>
      <c r="U362" s="26"/>
      <c r="V362" s="26"/>
      <c r="W362" s="26"/>
      <c r="X362" s="42">
        <v>1</v>
      </c>
      <c r="Y362" s="26"/>
      <c r="Z362" s="26"/>
      <c r="AA362" s="40"/>
      <c r="AB362" s="40"/>
      <c r="AC362" s="40"/>
      <c r="AD362" s="40"/>
      <c r="AE362" s="40"/>
      <c r="AF362" s="40"/>
      <c r="AG362" s="40"/>
      <c r="AH362" s="40"/>
      <c r="AI362" s="58"/>
      <c r="AJ362" s="87">
        <v>1</v>
      </c>
      <c r="AK362" s="40"/>
      <c r="AL362" s="40"/>
      <c r="AM362" s="58"/>
      <c r="AN362" s="58"/>
      <c r="AO362" s="58"/>
      <c r="AP362" s="58"/>
      <c r="AQ362" s="58">
        <f t="shared" si="68"/>
        <v>4</v>
      </c>
      <c r="AR362" s="83">
        <v>170</v>
      </c>
      <c r="AS362" s="59">
        <f t="shared" si="70"/>
        <v>2.3529411764705882E-2</v>
      </c>
      <c r="AT362" s="10"/>
      <c r="AU362" s="10"/>
    </row>
    <row r="363" spans="1:47" ht="12.75" customHeight="1">
      <c r="A363" s="164"/>
      <c r="B363" s="29" t="s">
        <v>137</v>
      </c>
      <c r="C363" s="82" t="s">
        <v>149</v>
      </c>
      <c r="D363" s="55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63">
        <v>1</v>
      </c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63">
        <v>1</v>
      </c>
      <c r="AG363" s="40"/>
      <c r="AH363" s="40"/>
      <c r="AI363" s="58"/>
      <c r="AJ363" s="58"/>
      <c r="AK363" s="40"/>
      <c r="AL363" s="40"/>
      <c r="AM363" s="58"/>
      <c r="AN363" s="58"/>
      <c r="AO363" s="58"/>
      <c r="AP363" s="58"/>
      <c r="AQ363" s="58">
        <f t="shared" si="68"/>
        <v>2</v>
      </c>
      <c r="AR363" s="83">
        <f t="shared" ref="AR363:AR366" si="73">34*1</f>
        <v>34</v>
      </c>
      <c r="AS363" s="59">
        <f t="shared" si="70"/>
        <v>5.8823529411764705E-2</v>
      </c>
      <c r="AT363" s="10"/>
      <c r="AU363" s="10"/>
    </row>
    <row r="364" spans="1:47" ht="12.75" customHeight="1">
      <c r="A364" s="164"/>
      <c r="B364" s="29" t="s">
        <v>137</v>
      </c>
      <c r="C364" s="82" t="s">
        <v>150</v>
      </c>
      <c r="D364" s="55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63">
        <v>1</v>
      </c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63">
        <v>1</v>
      </c>
      <c r="AG364" s="40"/>
      <c r="AH364" s="40"/>
      <c r="AI364" s="58"/>
      <c r="AJ364" s="58"/>
      <c r="AK364" s="40"/>
      <c r="AL364" s="40"/>
      <c r="AM364" s="58"/>
      <c r="AN364" s="58"/>
      <c r="AO364" s="58"/>
      <c r="AP364" s="58"/>
      <c r="AQ364" s="58">
        <f t="shared" si="68"/>
        <v>2</v>
      </c>
      <c r="AR364" s="83">
        <f t="shared" si="73"/>
        <v>34</v>
      </c>
      <c r="AS364" s="59">
        <f t="shared" si="70"/>
        <v>5.8823529411764705E-2</v>
      </c>
      <c r="AT364" s="10"/>
      <c r="AU364" s="10"/>
    </row>
    <row r="365" spans="1:47" ht="12.75" customHeight="1">
      <c r="A365" s="164"/>
      <c r="B365" s="29" t="s">
        <v>115</v>
      </c>
      <c r="C365" s="82" t="s">
        <v>149</v>
      </c>
      <c r="D365" s="55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63">
        <v>1</v>
      </c>
      <c r="T365" s="40"/>
      <c r="U365" s="40"/>
      <c r="V365" s="40"/>
      <c r="W365" s="30">
        <v>1</v>
      </c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58"/>
      <c r="AJ365" s="58"/>
      <c r="AK365" s="40"/>
      <c r="AL365" s="30">
        <v>1</v>
      </c>
      <c r="AM365" s="58"/>
      <c r="AN365" s="58"/>
      <c r="AO365" s="58"/>
      <c r="AP365" s="58"/>
      <c r="AQ365" s="58">
        <f t="shared" si="68"/>
        <v>3</v>
      </c>
      <c r="AR365" s="83">
        <f t="shared" si="73"/>
        <v>34</v>
      </c>
      <c r="AS365" s="59">
        <f t="shared" si="70"/>
        <v>8.8235294117647065E-2</v>
      </c>
      <c r="AT365" s="10"/>
      <c r="AU365" s="10"/>
    </row>
    <row r="366" spans="1:47" ht="12.75" customHeight="1">
      <c r="A366" s="164"/>
      <c r="B366" s="29" t="s">
        <v>115</v>
      </c>
      <c r="C366" s="82" t="s">
        <v>150</v>
      </c>
      <c r="D366" s="55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63"/>
      <c r="T366" s="40"/>
      <c r="U366" s="40"/>
      <c r="V366" s="40"/>
      <c r="W366" s="30">
        <v>1</v>
      </c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58"/>
      <c r="AJ366" s="58"/>
      <c r="AK366" s="40"/>
      <c r="AL366" s="30">
        <v>1</v>
      </c>
      <c r="AM366" s="58"/>
      <c r="AN366" s="58"/>
      <c r="AO366" s="58"/>
      <c r="AP366" s="58"/>
      <c r="AQ366" s="58">
        <f t="shared" si="68"/>
        <v>2</v>
      </c>
      <c r="AR366" s="83">
        <f t="shared" si="73"/>
        <v>34</v>
      </c>
      <c r="AS366" s="59">
        <f t="shared" si="70"/>
        <v>5.8823529411764705E-2</v>
      </c>
      <c r="AT366" s="10"/>
      <c r="AU366" s="10"/>
    </row>
    <row r="367" spans="1:47" ht="12.75" customHeight="1">
      <c r="A367" s="164"/>
      <c r="B367" s="70" t="s">
        <v>113</v>
      </c>
      <c r="C367" s="82" t="s">
        <v>149</v>
      </c>
      <c r="D367" s="55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30">
        <v>1</v>
      </c>
      <c r="V367" s="40"/>
      <c r="W367" s="40"/>
      <c r="X367" s="40"/>
      <c r="Y367" s="40"/>
      <c r="Z367" s="40"/>
      <c r="AA367" s="40"/>
      <c r="AB367" s="40"/>
      <c r="AC367" s="30">
        <v>1</v>
      </c>
      <c r="AD367" s="40"/>
      <c r="AE367" s="40"/>
      <c r="AF367" s="40"/>
      <c r="AG367" s="30">
        <v>1</v>
      </c>
      <c r="AH367" s="40"/>
      <c r="AI367" s="58"/>
      <c r="AJ367" s="58"/>
      <c r="AK367" s="30">
        <v>1</v>
      </c>
      <c r="AL367" s="40"/>
      <c r="AM367" s="58"/>
      <c r="AN367" s="58"/>
      <c r="AO367" s="58"/>
      <c r="AP367" s="58"/>
      <c r="AQ367" s="58">
        <f t="shared" si="68"/>
        <v>4</v>
      </c>
      <c r="AR367" s="83">
        <f t="shared" ref="AR367:AR368" si="74">34*2</f>
        <v>68</v>
      </c>
      <c r="AS367" s="59">
        <f t="shared" si="70"/>
        <v>5.8823529411764705E-2</v>
      </c>
      <c r="AT367" s="10"/>
      <c r="AU367" s="10"/>
    </row>
    <row r="368" spans="1:47" ht="12.75" customHeight="1">
      <c r="A368" s="164"/>
      <c r="B368" s="70" t="s">
        <v>113</v>
      </c>
      <c r="C368" s="82" t="s">
        <v>150</v>
      </c>
      <c r="D368" s="55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30">
        <v>1</v>
      </c>
      <c r="V368" s="40"/>
      <c r="W368" s="40"/>
      <c r="X368" s="40"/>
      <c r="Y368" s="40"/>
      <c r="Z368" s="40"/>
      <c r="AA368" s="40"/>
      <c r="AB368" s="40"/>
      <c r="AC368" s="30">
        <v>1</v>
      </c>
      <c r="AD368" s="40"/>
      <c r="AE368" s="40"/>
      <c r="AF368" s="40"/>
      <c r="AG368" s="30">
        <v>1</v>
      </c>
      <c r="AH368" s="40"/>
      <c r="AI368" s="58"/>
      <c r="AJ368" s="58"/>
      <c r="AK368" s="30">
        <v>1</v>
      </c>
      <c r="AL368" s="40"/>
      <c r="AM368" s="58"/>
      <c r="AN368" s="58"/>
      <c r="AO368" s="58"/>
      <c r="AP368" s="58"/>
      <c r="AQ368" s="58">
        <f t="shared" si="68"/>
        <v>4</v>
      </c>
      <c r="AR368" s="83">
        <f t="shared" si="74"/>
        <v>68</v>
      </c>
      <c r="AS368" s="59">
        <f t="shared" si="70"/>
        <v>5.8823529411764705E-2</v>
      </c>
      <c r="AT368" s="10"/>
      <c r="AU368" s="10"/>
    </row>
    <row r="369" spans="1:47" ht="12.75" customHeight="1">
      <c r="A369" s="164"/>
      <c r="B369" s="70" t="s">
        <v>143</v>
      </c>
      <c r="C369" s="82" t="s">
        <v>149</v>
      </c>
      <c r="D369" s="55"/>
      <c r="E369" s="40"/>
      <c r="F369" s="40"/>
      <c r="G369" s="40"/>
      <c r="H369" s="40"/>
      <c r="I369" s="40"/>
      <c r="J369" s="40"/>
      <c r="K369" s="30">
        <v>1</v>
      </c>
      <c r="L369" s="40"/>
      <c r="M369" s="40"/>
      <c r="N369" s="40"/>
      <c r="O369" s="40"/>
      <c r="P369" s="40"/>
      <c r="Q369" s="40"/>
      <c r="R369" s="40"/>
      <c r="S369" s="40"/>
      <c r="T369" s="40"/>
      <c r="U369" s="30">
        <v>1</v>
      </c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78">
        <v>1</v>
      </c>
      <c r="AJ369" s="58"/>
      <c r="AK369" s="40"/>
      <c r="AL369" s="40"/>
      <c r="AM369" s="58"/>
      <c r="AN369" s="58"/>
      <c r="AO369" s="58"/>
      <c r="AP369" s="58"/>
      <c r="AQ369" s="58">
        <f t="shared" si="68"/>
        <v>3</v>
      </c>
      <c r="AR369" s="83">
        <v>68</v>
      </c>
      <c r="AS369" s="59">
        <f t="shared" si="70"/>
        <v>4.4117647058823532E-2</v>
      </c>
      <c r="AT369" s="10"/>
      <c r="AU369" s="10"/>
    </row>
    <row r="370" spans="1:47" ht="12.75" customHeight="1">
      <c r="A370" s="164"/>
      <c r="B370" s="70" t="s">
        <v>143</v>
      </c>
      <c r="C370" s="82" t="s">
        <v>150</v>
      </c>
      <c r="D370" s="55"/>
      <c r="E370" s="40"/>
      <c r="F370" s="40"/>
      <c r="G370" s="40"/>
      <c r="H370" s="40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67"/>
      <c r="AJ370" s="67"/>
      <c r="AK370" s="26"/>
      <c r="AL370" s="26"/>
      <c r="AM370" s="67"/>
      <c r="AN370" s="58"/>
      <c r="AO370" s="58"/>
      <c r="AP370" s="58"/>
      <c r="AQ370" s="58">
        <f t="shared" si="68"/>
        <v>0</v>
      </c>
      <c r="AR370" s="83">
        <v>136</v>
      </c>
      <c r="AS370" s="59">
        <f t="shared" si="70"/>
        <v>0</v>
      </c>
      <c r="AT370" s="10"/>
      <c r="AU370" s="10"/>
    </row>
    <row r="371" spans="1:47" ht="12.75" customHeight="1">
      <c r="A371" s="164"/>
      <c r="B371" s="70" t="s">
        <v>114</v>
      </c>
      <c r="C371" s="82" t="s">
        <v>149</v>
      </c>
      <c r="D371" s="55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63">
        <v>1</v>
      </c>
      <c r="U371" s="40"/>
      <c r="V371" s="40"/>
      <c r="W371" s="40"/>
      <c r="X371" s="40"/>
      <c r="Y371" s="40"/>
      <c r="Z371" s="40"/>
      <c r="AA371" s="40"/>
      <c r="AB371" s="30">
        <v>1</v>
      </c>
      <c r="AC371" s="40"/>
      <c r="AD371" s="40"/>
      <c r="AE371" s="40"/>
      <c r="AF371" s="63">
        <v>1</v>
      </c>
      <c r="AG371" s="40"/>
      <c r="AH371" s="40"/>
      <c r="AI371" s="58"/>
      <c r="AJ371" s="78">
        <v>1</v>
      </c>
      <c r="AK371" s="40"/>
      <c r="AL371" s="40"/>
      <c r="AM371" s="58"/>
      <c r="AN371" s="58"/>
      <c r="AO371" s="58"/>
      <c r="AP371" s="58"/>
      <c r="AQ371" s="58">
        <f t="shared" si="68"/>
        <v>4</v>
      </c>
      <c r="AR371" s="83">
        <f t="shared" ref="AR371:AR374" si="75">34*1</f>
        <v>34</v>
      </c>
      <c r="AS371" s="59">
        <f t="shared" si="70"/>
        <v>0.11764705882352941</v>
      </c>
      <c r="AT371" s="10"/>
      <c r="AU371" s="10"/>
    </row>
    <row r="372" spans="1:47" ht="12.75" customHeight="1">
      <c r="A372" s="164"/>
      <c r="B372" s="70" t="s">
        <v>114</v>
      </c>
      <c r="C372" s="82" t="s">
        <v>150</v>
      </c>
      <c r="D372" s="55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63">
        <v>1</v>
      </c>
      <c r="U372" s="40"/>
      <c r="V372" s="40"/>
      <c r="W372" s="40"/>
      <c r="X372" s="40"/>
      <c r="Y372" s="40"/>
      <c r="Z372" s="40"/>
      <c r="AA372" s="40"/>
      <c r="AB372" s="30">
        <v>1</v>
      </c>
      <c r="AC372" s="40"/>
      <c r="AD372" s="40"/>
      <c r="AE372" s="40"/>
      <c r="AF372" s="63"/>
      <c r="AG372" s="40"/>
      <c r="AH372" s="40"/>
      <c r="AI372" s="58"/>
      <c r="AJ372" s="78">
        <v>1</v>
      </c>
      <c r="AK372" s="40"/>
      <c r="AL372" s="40"/>
      <c r="AM372" s="58"/>
      <c r="AN372" s="58"/>
      <c r="AO372" s="58"/>
      <c r="AP372" s="58"/>
      <c r="AQ372" s="58">
        <f t="shared" si="68"/>
        <v>3</v>
      </c>
      <c r="AR372" s="83">
        <f t="shared" si="75"/>
        <v>34</v>
      </c>
      <c r="AS372" s="59">
        <f t="shared" si="70"/>
        <v>8.8235294117647065E-2</v>
      </c>
      <c r="AT372" s="10"/>
      <c r="AU372" s="10"/>
    </row>
    <row r="373" spans="1:47" ht="38.25">
      <c r="A373" s="164"/>
      <c r="B373" s="29" t="s">
        <v>138</v>
      </c>
      <c r="C373" s="82" t="s">
        <v>149</v>
      </c>
      <c r="D373" s="55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58"/>
      <c r="AJ373" s="58"/>
      <c r="AK373" s="40"/>
      <c r="AL373" s="40"/>
      <c r="AM373" s="58"/>
      <c r="AN373" s="58"/>
      <c r="AO373" s="58"/>
      <c r="AP373" s="58"/>
      <c r="AQ373" s="58">
        <f t="shared" si="68"/>
        <v>0</v>
      </c>
      <c r="AR373" s="83">
        <f t="shared" si="75"/>
        <v>34</v>
      </c>
      <c r="AS373" s="59">
        <f t="shared" si="70"/>
        <v>0</v>
      </c>
      <c r="AT373" s="10"/>
      <c r="AU373" s="10"/>
    </row>
    <row r="374" spans="1:47" ht="38.25">
      <c r="A374" s="164"/>
      <c r="B374" s="29" t="s">
        <v>138</v>
      </c>
      <c r="C374" s="82" t="s">
        <v>150</v>
      </c>
      <c r="D374" s="55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58"/>
      <c r="AJ374" s="58"/>
      <c r="AK374" s="40"/>
      <c r="AL374" s="40"/>
      <c r="AM374" s="58"/>
      <c r="AN374" s="58"/>
      <c r="AO374" s="58"/>
      <c r="AP374" s="58"/>
      <c r="AQ374" s="58">
        <f t="shared" si="68"/>
        <v>0</v>
      </c>
      <c r="AR374" s="83">
        <f t="shared" si="75"/>
        <v>34</v>
      </c>
      <c r="AS374" s="59">
        <f t="shared" si="70"/>
        <v>0</v>
      </c>
      <c r="AT374" s="10"/>
      <c r="AU374" s="10"/>
    </row>
    <row r="375" spans="1:47" ht="25.5">
      <c r="A375" s="165"/>
      <c r="B375" s="29" t="s">
        <v>94</v>
      </c>
      <c r="C375" s="82" t="s">
        <v>149</v>
      </c>
      <c r="D375" s="55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58"/>
      <c r="AJ375" s="58"/>
      <c r="AK375" s="40"/>
      <c r="AL375" s="40"/>
      <c r="AM375" s="58"/>
      <c r="AN375" s="58"/>
      <c r="AO375" s="58"/>
      <c r="AP375" s="58"/>
      <c r="AQ375" s="58">
        <f t="shared" si="68"/>
        <v>0</v>
      </c>
      <c r="AR375" s="83">
        <f t="shared" ref="AR375:AR376" si="76">34*2</f>
        <v>68</v>
      </c>
      <c r="AS375" s="59">
        <f t="shared" si="70"/>
        <v>0</v>
      </c>
      <c r="AT375" s="10"/>
      <c r="AU375" s="10"/>
    </row>
    <row r="376" spans="1:47" ht="25.5">
      <c r="A376" s="88"/>
      <c r="B376" s="29" t="s">
        <v>94</v>
      </c>
      <c r="C376" s="82" t="s">
        <v>150</v>
      </c>
      <c r="D376" s="55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58"/>
      <c r="AJ376" s="58"/>
      <c r="AK376" s="40"/>
      <c r="AL376" s="40"/>
      <c r="AM376" s="58"/>
      <c r="AN376" s="58"/>
      <c r="AO376" s="58"/>
      <c r="AP376" s="58"/>
      <c r="AQ376" s="58">
        <f t="shared" si="68"/>
        <v>0</v>
      </c>
      <c r="AR376" s="83">
        <f t="shared" si="76"/>
        <v>68</v>
      </c>
      <c r="AS376" s="59">
        <f t="shared" si="70"/>
        <v>0</v>
      </c>
      <c r="AT376" s="10"/>
      <c r="AU376" s="10"/>
    </row>
    <row r="377" spans="1:47" ht="18.75" customHeight="1">
      <c r="A377" s="52"/>
      <c r="B377" s="53"/>
      <c r="C377" s="53"/>
      <c r="D377" s="53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2"/>
      <c r="AN377" s="52"/>
      <c r="AO377" s="52"/>
      <c r="AP377" s="52"/>
      <c r="AQ377" s="52"/>
      <c r="AR377" s="52"/>
      <c r="AS377" s="52"/>
      <c r="AT377" s="10"/>
      <c r="AU377" s="10"/>
    </row>
    <row r="378" spans="1:47" ht="12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</row>
    <row r="379" spans="1:47" ht="12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</row>
    <row r="380" spans="1:47" ht="12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</row>
    <row r="381" spans="1:47" ht="12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</row>
    <row r="382" spans="1:47" ht="12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</row>
    <row r="383" spans="1:47" ht="12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</row>
    <row r="384" spans="1:47" ht="12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</row>
    <row r="385" spans="1:47" ht="12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89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</row>
    <row r="386" spans="1:47" ht="12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</row>
    <row r="387" spans="1:47" ht="12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</row>
    <row r="388" spans="1:47" ht="12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</row>
    <row r="389" spans="1:47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</row>
    <row r="390" spans="1:47" ht="12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</row>
    <row r="391" spans="1:47" ht="12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</row>
    <row r="392" spans="1:47" ht="12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</row>
    <row r="393" spans="1:47" ht="12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</row>
    <row r="394" spans="1:47" ht="12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</row>
    <row r="395" spans="1:47" ht="12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</row>
    <row r="396" spans="1:47" ht="12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</row>
    <row r="397" spans="1:47" ht="12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</row>
    <row r="398" spans="1:47" ht="12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</row>
    <row r="399" spans="1:47" ht="12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</row>
    <row r="400" spans="1:47" ht="12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</row>
    <row r="401" spans="1:47" ht="12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</row>
    <row r="402" spans="1:47" ht="12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</row>
    <row r="403" spans="1:47" ht="12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</row>
    <row r="404" spans="1:47" ht="12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</row>
    <row r="405" spans="1:47" ht="12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</row>
    <row r="406" spans="1:47" ht="12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</row>
    <row r="407" spans="1:47" ht="12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</row>
    <row r="408" spans="1:47" ht="12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</row>
    <row r="409" spans="1:47" ht="12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</row>
    <row r="410" spans="1:47" ht="12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</row>
    <row r="411" spans="1:47" ht="12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</row>
    <row r="412" spans="1:47" ht="12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</row>
    <row r="413" spans="1:47" ht="12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</row>
    <row r="414" spans="1:47" ht="12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</row>
    <row r="415" spans="1:47" ht="12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</row>
    <row r="416" spans="1:47" ht="12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</row>
    <row r="417" spans="1:47" ht="12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</row>
    <row r="418" spans="1:47" ht="12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</row>
    <row r="419" spans="1:47" ht="12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</row>
    <row r="420" spans="1:47" ht="12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</row>
    <row r="421" spans="1:47" ht="12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</row>
    <row r="422" spans="1:47" ht="12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</row>
    <row r="423" spans="1:47" ht="12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</row>
    <row r="424" spans="1:47" ht="12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</row>
    <row r="425" spans="1:47" ht="12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</row>
    <row r="426" spans="1:47" ht="12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</row>
    <row r="427" spans="1:47" ht="12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</row>
    <row r="428" spans="1:47" ht="12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</row>
    <row r="429" spans="1:47" ht="12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</row>
    <row r="430" spans="1:47" ht="12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</row>
    <row r="431" spans="1:47" ht="12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</row>
    <row r="432" spans="1:47" ht="12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</row>
    <row r="433" spans="1:47" ht="12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</row>
    <row r="434" spans="1:47" ht="12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</row>
    <row r="435" spans="1:47" ht="12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</row>
    <row r="436" spans="1:47" ht="12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</row>
    <row r="437" spans="1:47" ht="12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</row>
    <row r="438" spans="1:47" ht="12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</row>
    <row r="439" spans="1:47" ht="12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</row>
    <row r="440" spans="1:47" ht="12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</row>
    <row r="441" spans="1:47" ht="12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</row>
    <row r="442" spans="1:47" ht="12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</row>
    <row r="443" spans="1:47" ht="12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</row>
    <row r="444" spans="1:47" ht="12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</row>
    <row r="445" spans="1:47" ht="12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</row>
    <row r="446" spans="1:47" ht="12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</row>
    <row r="447" spans="1:47" ht="12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</row>
    <row r="448" spans="1:47" ht="12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</row>
    <row r="449" spans="1:47" ht="12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</row>
    <row r="450" spans="1:47" ht="12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</row>
    <row r="451" spans="1:47" ht="12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</row>
    <row r="452" spans="1:47" ht="12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</row>
    <row r="453" spans="1:47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</row>
    <row r="454" spans="1:47" ht="12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</row>
    <row r="455" spans="1:47" ht="12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</row>
    <row r="456" spans="1:47" ht="12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</row>
    <row r="457" spans="1:47" ht="12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</row>
    <row r="458" spans="1:47" ht="12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</row>
    <row r="459" spans="1:47" ht="12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</row>
    <row r="460" spans="1:47" ht="12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</row>
    <row r="461" spans="1:47" ht="12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</row>
    <row r="462" spans="1:47" ht="12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</row>
    <row r="463" spans="1:47" ht="12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</row>
    <row r="464" spans="1:47" ht="12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</row>
    <row r="465" spans="1:47" ht="12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</row>
    <row r="466" spans="1:47" ht="12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</row>
    <row r="467" spans="1:47" ht="12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</row>
    <row r="468" spans="1:47" ht="12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</row>
    <row r="469" spans="1:47" ht="12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</row>
    <row r="470" spans="1:47" ht="12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</row>
    <row r="471" spans="1:47" ht="12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</row>
    <row r="472" spans="1:47" ht="12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</row>
    <row r="473" spans="1:47" ht="12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</row>
    <row r="474" spans="1:47" ht="12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</row>
    <row r="475" spans="1:47" ht="12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</row>
    <row r="476" spans="1:47" ht="12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</row>
    <row r="477" spans="1:47" ht="12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</row>
    <row r="478" spans="1:47" ht="12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</row>
    <row r="479" spans="1:47" ht="12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</row>
    <row r="480" spans="1:47" ht="12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</row>
    <row r="481" spans="1:47" ht="12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</row>
    <row r="482" spans="1:47" ht="12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</row>
    <row r="483" spans="1:47" ht="12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</row>
    <row r="484" spans="1:47" ht="12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</row>
    <row r="485" spans="1:47" ht="12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</row>
    <row r="486" spans="1:47" ht="12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</row>
    <row r="487" spans="1:47" ht="12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</row>
    <row r="488" spans="1:47" ht="12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</row>
    <row r="489" spans="1:47" ht="12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</row>
    <row r="490" spans="1:47" ht="12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</row>
    <row r="491" spans="1:47" ht="12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</row>
    <row r="492" spans="1:47" ht="12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</row>
    <row r="493" spans="1:47" ht="12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</row>
    <row r="494" spans="1:47" ht="12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</row>
    <row r="495" spans="1:47" ht="12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</row>
    <row r="496" spans="1:47" ht="12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</row>
    <row r="497" spans="1:47" ht="12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</row>
    <row r="498" spans="1:47" ht="12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</row>
    <row r="499" spans="1:47" ht="12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</row>
    <row r="500" spans="1:47" ht="12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</row>
    <row r="501" spans="1:47" ht="12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</row>
    <row r="502" spans="1:47" ht="12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</row>
    <row r="503" spans="1:47" ht="12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</row>
    <row r="504" spans="1:47" ht="12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</row>
    <row r="505" spans="1:47" ht="12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</row>
    <row r="506" spans="1:47" ht="12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</row>
    <row r="507" spans="1:47" ht="12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</row>
    <row r="508" spans="1:47" ht="12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</row>
    <row r="509" spans="1:47" ht="12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</row>
    <row r="510" spans="1:47" ht="12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</row>
    <row r="511" spans="1:47" ht="12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</row>
    <row r="512" spans="1:47" ht="12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</row>
    <row r="513" spans="1:47" ht="12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</row>
    <row r="514" spans="1:47" ht="12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</row>
    <row r="515" spans="1:47" ht="12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</row>
    <row r="516" spans="1:47" ht="12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</row>
    <row r="517" spans="1:47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</row>
    <row r="518" spans="1:47" ht="12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</row>
    <row r="519" spans="1:47" ht="12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</row>
    <row r="520" spans="1:47" ht="12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</row>
    <row r="521" spans="1:47" ht="12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</row>
    <row r="522" spans="1:47" ht="12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</row>
    <row r="523" spans="1:47" ht="12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</row>
    <row r="524" spans="1:47" ht="12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</row>
    <row r="525" spans="1:47" ht="12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</row>
    <row r="526" spans="1:47" ht="12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</row>
    <row r="527" spans="1:47" ht="12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</row>
    <row r="528" spans="1:47" ht="12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</row>
    <row r="529" spans="1:47" ht="12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</row>
    <row r="530" spans="1:47" ht="12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</row>
    <row r="531" spans="1:47" ht="12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</row>
    <row r="532" spans="1:47" ht="12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</row>
    <row r="533" spans="1:47" ht="12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</row>
    <row r="534" spans="1:47" ht="12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</row>
    <row r="535" spans="1:47" ht="12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</row>
    <row r="536" spans="1:47" ht="12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</row>
    <row r="537" spans="1:47" ht="12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</row>
    <row r="538" spans="1:47" ht="12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</row>
    <row r="539" spans="1:47" ht="12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</row>
    <row r="540" spans="1:47" ht="12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</row>
    <row r="541" spans="1:47" ht="12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</row>
    <row r="542" spans="1:47" ht="12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</row>
    <row r="543" spans="1:47" ht="12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</row>
    <row r="544" spans="1:47" ht="12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</row>
    <row r="545" spans="1:47" ht="12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</row>
    <row r="546" spans="1:47" ht="12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</row>
    <row r="547" spans="1:47" ht="12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</row>
    <row r="548" spans="1:47" ht="12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</row>
    <row r="549" spans="1:47" ht="12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</row>
    <row r="550" spans="1:47" ht="12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</row>
    <row r="551" spans="1:47" ht="12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</row>
    <row r="552" spans="1:47" ht="12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</row>
    <row r="553" spans="1:47" ht="12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</row>
    <row r="554" spans="1:47" ht="12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</row>
    <row r="555" spans="1:47" ht="12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</row>
    <row r="556" spans="1:47" ht="12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</row>
    <row r="557" spans="1:47" ht="12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</row>
    <row r="558" spans="1:47" ht="12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</row>
    <row r="559" spans="1:47" ht="12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</row>
    <row r="560" spans="1:47" ht="12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</row>
    <row r="561" spans="1:47" ht="12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</row>
    <row r="562" spans="1:47" ht="12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</row>
    <row r="563" spans="1:47" ht="12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</row>
    <row r="564" spans="1:47" ht="12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</row>
    <row r="565" spans="1:47" ht="12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</row>
    <row r="566" spans="1:47" ht="12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</row>
    <row r="567" spans="1:47" ht="12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</row>
    <row r="568" spans="1:47" ht="12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</row>
    <row r="569" spans="1:47" ht="12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</row>
    <row r="570" spans="1:47" ht="12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</row>
    <row r="571" spans="1:47" ht="12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</row>
    <row r="572" spans="1:47" ht="12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</row>
    <row r="573" spans="1:47" ht="12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</row>
    <row r="574" spans="1:47" ht="12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</row>
    <row r="575" spans="1:47" ht="12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</row>
    <row r="576" spans="1:47" ht="12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</row>
    <row r="577" spans="1:47" ht="12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</row>
    <row r="578" spans="1:47" ht="12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</row>
    <row r="579" spans="1:47" ht="12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</row>
    <row r="580" spans="1:47" ht="12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</row>
    <row r="581" spans="1:47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</row>
    <row r="582" spans="1:47" ht="12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</row>
    <row r="583" spans="1:47" ht="12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</row>
    <row r="584" spans="1:47" ht="12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</row>
    <row r="585" spans="1:47" ht="12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</row>
    <row r="586" spans="1:47" ht="12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</row>
    <row r="587" spans="1:47" ht="12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</row>
    <row r="588" spans="1:47" ht="12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</row>
    <row r="589" spans="1:47" ht="12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</row>
    <row r="590" spans="1:47" ht="12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</row>
    <row r="591" spans="1:47" ht="12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</row>
    <row r="592" spans="1:47" ht="12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</row>
    <row r="593" spans="1:47" ht="12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</row>
    <row r="594" spans="1:47" ht="12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</row>
    <row r="595" spans="1:47" ht="12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</row>
    <row r="596" spans="1:47" ht="12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</row>
    <row r="597" spans="1:47" ht="12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</row>
    <row r="598" spans="1:47" ht="12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</row>
    <row r="599" spans="1:47" ht="12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</row>
    <row r="600" spans="1:47" ht="12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</row>
    <row r="601" spans="1:47" ht="12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</row>
    <row r="602" spans="1:47" ht="12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</row>
    <row r="603" spans="1:47" ht="12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</row>
    <row r="604" spans="1:47" ht="12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</row>
    <row r="605" spans="1:47" ht="12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</row>
    <row r="606" spans="1:47" ht="12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</row>
    <row r="607" spans="1:47" ht="12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</row>
    <row r="608" spans="1:47" ht="12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</row>
    <row r="609" spans="1:47" ht="12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</row>
    <row r="610" spans="1:47" ht="12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</row>
    <row r="611" spans="1:47" ht="12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</row>
    <row r="612" spans="1:47" ht="12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</row>
    <row r="613" spans="1:47" ht="12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</row>
    <row r="614" spans="1:47" ht="12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</row>
    <row r="615" spans="1:47" ht="12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</row>
    <row r="616" spans="1:47" ht="12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</row>
    <row r="617" spans="1:47" ht="12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</row>
    <row r="618" spans="1:47" ht="12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</row>
    <row r="619" spans="1:47" ht="12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</row>
    <row r="620" spans="1:47" ht="12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</row>
    <row r="621" spans="1:47" ht="12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</row>
    <row r="622" spans="1:47" ht="12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</row>
    <row r="623" spans="1:47" ht="12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</row>
    <row r="624" spans="1:47" ht="12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</row>
    <row r="625" spans="1:47" ht="12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</row>
    <row r="626" spans="1:47" ht="12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</row>
    <row r="627" spans="1:47" ht="12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</row>
    <row r="628" spans="1:47" ht="12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</row>
    <row r="629" spans="1:47" ht="12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</row>
    <row r="630" spans="1:47" ht="12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</row>
    <row r="631" spans="1:47" ht="12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</row>
    <row r="632" spans="1:47" ht="12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</row>
    <row r="633" spans="1:47" ht="12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</row>
    <row r="634" spans="1:47" ht="12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</row>
    <row r="635" spans="1:47" ht="12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</row>
    <row r="636" spans="1:47" ht="12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</row>
    <row r="637" spans="1:47" ht="12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</row>
    <row r="638" spans="1:47" ht="12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</row>
    <row r="639" spans="1:47" ht="12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</row>
    <row r="640" spans="1:47" ht="12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</row>
    <row r="641" spans="1:47" ht="12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</row>
    <row r="642" spans="1:47" ht="12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</row>
    <row r="643" spans="1:47" ht="12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</row>
    <row r="644" spans="1:47" ht="12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</row>
    <row r="645" spans="1:47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</row>
    <row r="646" spans="1:47" ht="12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</row>
    <row r="647" spans="1:47" ht="12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</row>
    <row r="648" spans="1:47" ht="12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</row>
    <row r="649" spans="1:47" ht="12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</row>
    <row r="650" spans="1:47" ht="12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</row>
    <row r="651" spans="1:47" ht="12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</row>
    <row r="652" spans="1:47" ht="12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</row>
    <row r="653" spans="1:47" ht="12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</row>
    <row r="654" spans="1:47" ht="12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</row>
    <row r="655" spans="1:47" ht="12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</row>
    <row r="656" spans="1:47" ht="12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</row>
    <row r="657" spans="1:47" ht="12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</row>
    <row r="658" spans="1:47" ht="12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</row>
    <row r="659" spans="1:47" ht="12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</row>
    <row r="660" spans="1:47" ht="12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</row>
    <row r="661" spans="1:47" ht="12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</row>
    <row r="662" spans="1:47" ht="12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</row>
    <row r="663" spans="1:47" ht="12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</row>
    <row r="664" spans="1:47" ht="12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</row>
    <row r="665" spans="1:47" ht="12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</row>
    <row r="666" spans="1:47" ht="12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</row>
    <row r="667" spans="1:47" ht="12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</row>
    <row r="668" spans="1:47" ht="12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</row>
    <row r="669" spans="1:47" ht="12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</row>
    <row r="670" spans="1:47" ht="12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</row>
    <row r="671" spans="1:47" ht="12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</row>
    <row r="672" spans="1:47" ht="12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</row>
    <row r="673" spans="1:47" ht="12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</row>
    <row r="674" spans="1:47" ht="12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</row>
    <row r="675" spans="1:47" ht="12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</row>
    <row r="676" spans="1:47" ht="12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</row>
    <row r="677" spans="1:47" ht="12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</row>
    <row r="678" spans="1:47" ht="12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</row>
    <row r="679" spans="1:47" ht="12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</row>
    <row r="680" spans="1:47" ht="12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</row>
    <row r="681" spans="1:47" ht="12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</row>
    <row r="682" spans="1:47" ht="12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</row>
    <row r="683" spans="1:47" ht="12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</row>
    <row r="684" spans="1:47" ht="12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</row>
    <row r="685" spans="1:47" ht="12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</row>
    <row r="686" spans="1:47" ht="12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</row>
    <row r="687" spans="1:47" ht="12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</row>
    <row r="688" spans="1:47" ht="12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</row>
    <row r="689" spans="1:47" ht="12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</row>
    <row r="690" spans="1:47" ht="12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</row>
    <row r="691" spans="1:47" ht="12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</row>
    <row r="692" spans="1:47" ht="12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</row>
    <row r="693" spans="1:47" ht="12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</row>
    <row r="694" spans="1:47" ht="12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</row>
    <row r="695" spans="1:47" ht="12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</row>
    <row r="696" spans="1:47" ht="12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</row>
    <row r="697" spans="1:47" ht="12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</row>
    <row r="698" spans="1:47" ht="12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</row>
    <row r="699" spans="1:47" ht="12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</row>
    <row r="700" spans="1:47" ht="12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</row>
    <row r="701" spans="1:47" ht="12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</row>
    <row r="702" spans="1:47" ht="12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</row>
    <row r="703" spans="1:47" ht="12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</row>
    <row r="704" spans="1:47" ht="12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</row>
    <row r="705" spans="1:47" ht="12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</row>
    <row r="706" spans="1:47" ht="12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</row>
    <row r="707" spans="1:47" ht="12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</row>
    <row r="708" spans="1:47" ht="12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</row>
    <row r="709" spans="1:47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</row>
    <row r="710" spans="1:47" ht="12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</row>
    <row r="711" spans="1:47" ht="12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</row>
    <row r="712" spans="1:47" ht="12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</row>
    <row r="713" spans="1:47" ht="12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</row>
    <row r="714" spans="1:47" ht="12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</row>
    <row r="715" spans="1:47" ht="12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</row>
    <row r="716" spans="1:47" ht="12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</row>
    <row r="717" spans="1:47" ht="12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</row>
    <row r="718" spans="1:47" ht="12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</row>
    <row r="719" spans="1:47" ht="12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</row>
    <row r="720" spans="1:47" ht="12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</row>
    <row r="721" spans="1:47" ht="12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</row>
    <row r="722" spans="1:47" ht="12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</row>
    <row r="723" spans="1:47" ht="12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</row>
    <row r="724" spans="1:47" ht="12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</row>
    <row r="725" spans="1:47" ht="12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</row>
    <row r="726" spans="1:47" ht="12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</row>
    <row r="727" spans="1:47" ht="12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</row>
    <row r="728" spans="1:47" ht="12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</row>
    <row r="729" spans="1:47" ht="12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</row>
    <row r="730" spans="1:47" ht="12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</row>
    <row r="731" spans="1:47" ht="12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</row>
    <row r="732" spans="1:47" ht="12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</row>
    <row r="733" spans="1:47" ht="12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</row>
    <row r="734" spans="1:47" ht="12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</row>
    <row r="735" spans="1:47" ht="12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</row>
    <row r="736" spans="1:47" ht="12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</row>
    <row r="737" spans="1:47" ht="12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</row>
    <row r="738" spans="1:47" ht="12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</row>
    <row r="739" spans="1:47" ht="12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</row>
    <row r="740" spans="1:47" ht="12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</row>
    <row r="741" spans="1:47" ht="12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</row>
    <row r="742" spans="1:47" ht="12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</row>
    <row r="743" spans="1:47" ht="12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</row>
    <row r="744" spans="1:47" ht="12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</row>
    <row r="745" spans="1:47" ht="12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</row>
    <row r="746" spans="1:47" ht="12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</row>
    <row r="747" spans="1:47" ht="12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</row>
    <row r="748" spans="1:47" ht="12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</row>
    <row r="749" spans="1:47" ht="12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</row>
    <row r="750" spans="1:47" ht="12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</row>
    <row r="751" spans="1:47" ht="12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</row>
    <row r="752" spans="1:47" ht="12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</row>
    <row r="753" spans="1:47" ht="12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</row>
    <row r="754" spans="1:47" ht="12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</row>
    <row r="755" spans="1:47" ht="12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</row>
    <row r="756" spans="1:47" ht="12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</row>
    <row r="757" spans="1:47" ht="12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</row>
    <row r="758" spans="1:47" ht="12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</row>
    <row r="759" spans="1:47" ht="12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</row>
    <row r="760" spans="1:47" ht="12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</row>
    <row r="761" spans="1:47" ht="12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</row>
    <row r="762" spans="1:47" ht="12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</row>
    <row r="763" spans="1:47" ht="12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</row>
    <row r="764" spans="1:47" ht="12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</row>
    <row r="765" spans="1:47" ht="12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</row>
    <row r="766" spans="1:47" ht="12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</row>
    <row r="767" spans="1:47" ht="12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</row>
    <row r="768" spans="1:47" ht="12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</row>
    <row r="769" spans="1:47" ht="12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</row>
    <row r="770" spans="1:47" ht="12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</row>
    <row r="771" spans="1:47" ht="12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</row>
    <row r="772" spans="1:47" ht="12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</row>
    <row r="773" spans="1:47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</row>
    <row r="774" spans="1:47" ht="12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</row>
    <row r="775" spans="1:47" ht="12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</row>
    <row r="776" spans="1:47" ht="12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</row>
    <row r="777" spans="1:47" ht="12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</row>
    <row r="778" spans="1:47" ht="12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</row>
    <row r="779" spans="1:47" ht="12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</row>
    <row r="780" spans="1:47" ht="12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</row>
    <row r="781" spans="1:47" ht="12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</row>
    <row r="782" spans="1:47" ht="12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</row>
    <row r="783" spans="1:47" ht="12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</row>
    <row r="784" spans="1:47" ht="12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</row>
    <row r="785" spans="1:47" ht="12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</row>
    <row r="786" spans="1:47" ht="12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</row>
    <row r="787" spans="1:47" ht="12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</row>
    <row r="788" spans="1:47" ht="12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</row>
    <row r="789" spans="1:47" ht="12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</row>
    <row r="790" spans="1:47" ht="12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</row>
    <row r="791" spans="1:47" ht="12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</row>
    <row r="792" spans="1:47" ht="12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</row>
    <row r="793" spans="1:47" ht="12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</row>
    <row r="794" spans="1:47" ht="12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</row>
    <row r="795" spans="1:47" ht="12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</row>
    <row r="796" spans="1:47" ht="12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</row>
    <row r="797" spans="1:47" ht="12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</row>
    <row r="798" spans="1:47" ht="12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</row>
    <row r="799" spans="1:47" ht="12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</row>
    <row r="800" spans="1:47" ht="12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</row>
    <row r="801" spans="1:47" ht="12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</row>
    <row r="802" spans="1:47" ht="12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</row>
    <row r="803" spans="1:47" ht="12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</row>
    <row r="804" spans="1:47" ht="12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</row>
    <row r="805" spans="1:47" ht="12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</row>
    <row r="806" spans="1:47" ht="12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</row>
    <row r="807" spans="1:47" ht="12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</row>
    <row r="808" spans="1:47" ht="12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</row>
    <row r="809" spans="1:47" ht="12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</row>
    <row r="810" spans="1:47" ht="12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</row>
    <row r="811" spans="1:47" ht="12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</row>
    <row r="812" spans="1:47" ht="12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</row>
    <row r="813" spans="1:47" ht="12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</row>
    <row r="814" spans="1:47" ht="12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</row>
    <row r="815" spans="1:47" ht="12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</row>
    <row r="816" spans="1:47" ht="12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</row>
    <row r="817" spans="1:47" ht="12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</row>
    <row r="818" spans="1:47" ht="12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</row>
    <row r="819" spans="1:47" ht="12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</row>
    <row r="820" spans="1:47" ht="12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</row>
    <row r="821" spans="1:47" ht="12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</row>
    <row r="822" spans="1:47" ht="12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</row>
    <row r="823" spans="1:47" ht="12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</row>
    <row r="824" spans="1:47" ht="12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</row>
    <row r="825" spans="1:47" ht="12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</row>
    <row r="826" spans="1:47" ht="12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</row>
    <row r="827" spans="1:47" ht="12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</row>
    <row r="828" spans="1:47" ht="12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</row>
    <row r="829" spans="1:47" ht="12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</row>
    <row r="830" spans="1:47" ht="12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</row>
    <row r="831" spans="1:47" ht="12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</row>
    <row r="832" spans="1:47" ht="12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</row>
    <row r="833" spans="1:47" ht="12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</row>
    <row r="834" spans="1:47" ht="12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</row>
    <row r="835" spans="1:47" ht="12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</row>
    <row r="836" spans="1:47" ht="12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</row>
    <row r="837" spans="1:47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</row>
    <row r="838" spans="1:47" ht="12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</row>
    <row r="839" spans="1:47" ht="12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</row>
    <row r="840" spans="1:47" ht="12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</row>
    <row r="841" spans="1:47" ht="12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</row>
    <row r="842" spans="1:47" ht="12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</row>
    <row r="843" spans="1:47" ht="12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</row>
    <row r="844" spans="1:47" ht="12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</row>
    <row r="845" spans="1:47" ht="12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</row>
    <row r="846" spans="1:47" ht="12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</row>
    <row r="847" spans="1:47" ht="12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</row>
    <row r="848" spans="1:47" ht="12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</row>
    <row r="849" spans="1:47" ht="12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</row>
    <row r="850" spans="1:47" ht="12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</row>
    <row r="851" spans="1:47" ht="12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</row>
    <row r="852" spans="1:47" ht="12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</row>
    <row r="853" spans="1:47" ht="12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</row>
    <row r="854" spans="1:47" ht="12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</row>
    <row r="855" spans="1:47" ht="12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</row>
    <row r="856" spans="1:47" ht="12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</row>
    <row r="857" spans="1:47" ht="12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</row>
    <row r="858" spans="1:47" ht="12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</row>
    <row r="859" spans="1:47" ht="12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</row>
    <row r="860" spans="1:47" ht="12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</row>
    <row r="861" spans="1:47" ht="12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</row>
    <row r="862" spans="1:47" ht="12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</row>
    <row r="863" spans="1:47" ht="12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</row>
    <row r="864" spans="1:47" ht="12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</row>
    <row r="865" spans="1:47" ht="12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</row>
    <row r="866" spans="1:47" ht="12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</row>
    <row r="867" spans="1:47" ht="12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</row>
    <row r="868" spans="1:47" ht="12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</row>
    <row r="869" spans="1:47" ht="12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</row>
    <row r="870" spans="1:47" ht="12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</row>
    <row r="871" spans="1:47" ht="12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</row>
    <row r="872" spans="1:47" ht="12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</row>
    <row r="873" spans="1:47" ht="12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</row>
    <row r="874" spans="1:47" ht="12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</row>
    <row r="875" spans="1:47" ht="12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</row>
    <row r="876" spans="1:47" ht="12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</row>
    <row r="877" spans="1:47" ht="12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</row>
    <row r="878" spans="1:47" ht="12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</row>
    <row r="879" spans="1:47" ht="12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</row>
    <row r="880" spans="1:47" ht="12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</row>
    <row r="881" spans="1:47" ht="12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</row>
    <row r="882" spans="1:47" ht="12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</row>
    <row r="883" spans="1:47" ht="12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</row>
    <row r="884" spans="1:47" ht="12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</row>
    <row r="885" spans="1:47" ht="12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</row>
    <row r="886" spans="1:47" ht="12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</row>
    <row r="887" spans="1:47" ht="12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</row>
    <row r="888" spans="1:47" ht="12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</row>
    <row r="889" spans="1:47" ht="12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</row>
    <row r="890" spans="1:47" ht="12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</row>
    <row r="891" spans="1:47" ht="12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</row>
    <row r="892" spans="1:47" ht="12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</row>
    <row r="893" spans="1:47" ht="12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</row>
    <row r="894" spans="1:47" ht="12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</row>
    <row r="895" spans="1:47" ht="12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</row>
    <row r="896" spans="1:47" ht="12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</row>
    <row r="897" spans="1:47" ht="12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</row>
    <row r="898" spans="1:47" ht="12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</row>
    <row r="899" spans="1:47" ht="12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</row>
    <row r="900" spans="1:47" ht="12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</row>
    <row r="901" spans="1:47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</row>
    <row r="902" spans="1:47" ht="12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</row>
    <row r="903" spans="1:47" ht="12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</row>
    <row r="904" spans="1:47" ht="12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</row>
    <row r="905" spans="1:47" ht="12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</row>
    <row r="906" spans="1:47" ht="12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</row>
    <row r="907" spans="1:47" ht="12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</row>
    <row r="908" spans="1:47" ht="12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</row>
    <row r="909" spans="1:47" ht="12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</row>
    <row r="910" spans="1:47" ht="12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</row>
    <row r="911" spans="1:47" ht="12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</row>
    <row r="912" spans="1:47" ht="12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</row>
    <row r="913" spans="1:47" ht="12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</row>
    <row r="914" spans="1:47" ht="12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</row>
    <row r="915" spans="1:47" ht="12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</row>
    <row r="916" spans="1:47" ht="12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</row>
    <row r="917" spans="1:47" ht="12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</row>
    <row r="918" spans="1:47" ht="12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</row>
    <row r="919" spans="1:47" ht="12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</row>
    <row r="920" spans="1:47" ht="12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</row>
    <row r="921" spans="1:47" ht="12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</row>
    <row r="922" spans="1:47" ht="12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</row>
    <row r="923" spans="1:47" ht="12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</row>
    <row r="924" spans="1:47" ht="12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</row>
    <row r="925" spans="1:47" ht="12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</row>
    <row r="926" spans="1:47" ht="12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</row>
    <row r="927" spans="1:47" ht="12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</row>
    <row r="928" spans="1:47" ht="12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</row>
    <row r="929" spans="1:47" ht="12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</row>
    <row r="930" spans="1:47" ht="12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</row>
    <row r="931" spans="1:47" ht="12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</row>
    <row r="932" spans="1:47" ht="12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</row>
    <row r="933" spans="1:47" ht="12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</row>
    <row r="934" spans="1:47" ht="12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</row>
    <row r="935" spans="1:47" ht="12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</row>
    <row r="936" spans="1:47" ht="12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</row>
    <row r="937" spans="1:47" ht="12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</row>
    <row r="938" spans="1:47" ht="12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</row>
    <row r="939" spans="1:47" ht="12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</row>
    <row r="940" spans="1:47" ht="12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</row>
    <row r="941" spans="1:47" ht="12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</row>
    <row r="942" spans="1:47" ht="12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</row>
    <row r="943" spans="1:47" ht="12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</row>
    <row r="944" spans="1:47" ht="12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</row>
    <row r="945" spans="1:47" ht="12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</row>
    <row r="946" spans="1:47" ht="12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</row>
    <row r="947" spans="1:47" ht="12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</row>
    <row r="948" spans="1:47" ht="12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</row>
    <row r="949" spans="1:47" ht="12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</row>
    <row r="950" spans="1:47" ht="12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</row>
    <row r="951" spans="1:47" ht="12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</row>
    <row r="952" spans="1:47" ht="12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</row>
    <row r="953" spans="1:47" ht="12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</row>
    <row r="954" spans="1:47" ht="12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</row>
    <row r="955" spans="1:47" ht="12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</row>
    <row r="956" spans="1:47" ht="12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</row>
    <row r="957" spans="1:47" ht="12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</row>
    <row r="958" spans="1:47" ht="12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</row>
    <row r="959" spans="1:47" ht="12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</row>
    <row r="960" spans="1:47" ht="12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</row>
    <row r="961" spans="1:47" ht="12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</row>
    <row r="962" spans="1:47" ht="12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</row>
    <row r="963" spans="1:47" ht="12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</row>
    <row r="964" spans="1:47" ht="12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</row>
    <row r="965" spans="1:47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</row>
    <row r="966" spans="1:47" ht="12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</row>
    <row r="967" spans="1:47" ht="12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</row>
    <row r="968" spans="1:47" ht="12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</row>
    <row r="969" spans="1:47" ht="12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</row>
    <row r="970" spans="1:47" ht="12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</row>
    <row r="971" spans="1:47" ht="12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</row>
    <row r="972" spans="1:47" ht="12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</row>
    <row r="973" spans="1:47" ht="12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</row>
    <row r="974" spans="1:47" ht="12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</row>
    <row r="975" spans="1:47" ht="12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</row>
    <row r="976" spans="1:47" ht="12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</row>
    <row r="977" spans="1:47" ht="12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</row>
    <row r="978" spans="1:47" ht="12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</row>
    <row r="979" spans="1:47" ht="12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</row>
    <row r="980" spans="1:47" ht="12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</row>
    <row r="981" spans="1:47" ht="12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</row>
    <row r="982" spans="1:47" ht="12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</row>
    <row r="983" spans="1:47" ht="12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</row>
    <row r="984" spans="1:47" ht="12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</row>
    <row r="985" spans="1:47" ht="12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</row>
    <row r="986" spans="1:47" ht="12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</row>
    <row r="987" spans="1:47" ht="12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</row>
    <row r="988" spans="1:47" ht="12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</row>
    <row r="989" spans="1:47" ht="12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</row>
    <row r="990" spans="1:47" ht="12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</row>
    <row r="991" spans="1:47" ht="12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</row>
    <row r="992" spans="1:47" ht="12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</row>
    <row r="993" spans="1:47" ht="12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</row>
    <row r="994" spans="1:47" ht="12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</row>
    <row r="995" spans="1:47" ht="12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</row>
    <row r="996" spans="1:47" ht="12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</row>
    <row r="997" spans="1:47" ht="12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</row>
    <row r="998" spans="1:47" ht="12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</row>
    <row r="999" spans="1:47" ht="12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</row>
    <row r="1000" spans="1:47" ht="12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</row>
    <row r="1001" spans="1:47" ht="12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</row>
    <row r="1002" spans="1:47" ht="12.7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</row>
    <row r="1003" spans="1:47" ht="12.7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</row>
    <row r="1004" spans="1:47" ht="12.7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</row>
    <row r="1005" spans="1:47" ht="12.7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</row>
    <row r="1006" spans="1:47" ht="12.7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</row>
    <row r="1007" spans="1:47" ht="12.7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</row>
    <row r="1008" spans="1:47" ht="12.7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</row>
    <row r="1009" spans="1:47" ht="12.7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</row>
    <row r="1010" spans="1:47" ht="12.7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</row>
    <row r="1011" spans="1:47" ht="12.7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</row>
    <row r="1012" spans="1:47" ht="12.7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</row>
    <row r="1013" spans="1:47" ht="12.7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</row>
    <row r="1014" spans="1:47" ht="12.7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</row>
    <row r="1015" spans="1:47" ht="12.7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</row>
    <row r="1016" spans="1:47" ht="12.7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</row>
    <row r="1017" spans="1:47" ht="12.7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</row>
    <row r="1018" spans="1:47" ht="12.7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</row>
    <row r="1019" spans="1:47" ht="12.7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</row>
    <row r="1020" spans="1:47" ht="12.7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</row>
    <row r="1021" spans="1:47" ht="12.7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</row>
    <row r="1022" spans="1:47" ht="12.7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</row>
    <row r="1023" spans="1:47" ht="12.7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</row>
    <row r="1024" spans="1:47" ht="12.7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</row>
    <row r="1025" spans="1:47" ht="12.7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</row>
    <row r="1026" spans="1:47" ht="12.7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</row>
    <row r="1027" spans="1:47" ht="12.7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</row>
    <row r="1028" spans="1:47" ht="12.7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</row>
    <row r="1029" spans="1:47" ht="12.7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</row>
    <row r="1030" spans="1:47" ht="12.7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</row>
    <row r="1031" spans="1:47" ht="12.7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</row>
    <row r="1032" spans="1:47" ht="12.7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</row>
    <row r="1033" spans="1:47" ht="12.7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</row>
    <row r="1034" spans="1:47" ht="12.7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</row>
    <row r="1035" spans="1:47" ht="12.7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</row>
    <row r="1036" spans="1:47" ht="12.7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</row>
    <row r="1037" spans="1:47" ht="12.7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</row>
    <row r="1038" spans="1:47" ht="12.7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</row>
    <row r="1039" spans="1:47" ht="12.7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</row>
    <row r="1040" spans="1:47" ht="12.7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</row>
    <row r="1041" spans="1:47" ht="12.7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</row>
    <row r="1042" spans="1:47" ht="12.7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</row>
    <row r="1043" spans="1:47" ht="12.7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</row>
    <row r="1044" spans="1:47" ht="12.7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</row>
    <row r="1045" spans="1:47" ht="12.7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</row>
    <row r="1046" spans="1:47" ht="12.7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</row>
    <row r="1047" spans="1:47" ht="12.7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</row>
    <row r="1048" spans="1:47" ht="12.7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</row>
    <row r="1049" spans="1:47" ht="12.7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</row>
    <row r="1050" spans="1:47" ht="12.75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</row>
    <row r="1051" spans="1:47" ht="12.75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</row>
    <row r="1052" spans="1:47" ht="12.75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</row>
    <row r="1053" spans="1:47" ht="12.75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</row>
    <row r="1054" spans="1:47" ht="12.75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</row>
    <row r="1055" spans="1:47" ht="12.75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</row>
    <row r="1056" spans="1:47" ht="12.75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</row>
    <row r="1057" spans="1:47" ht="12.75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</row>
    <row r="1058" spans="1:47" ht="12.75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</row>
    <row r="1059" spans="1:47" ht="12.75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</row>
    <row r="1060" spans="1:47" ht="12.75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</row>
    <row r="1061" spans="1:47" ht="12.75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</row>
    <row r="1062" spans="1:47" ht="12.75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</row>
    <row r="1063" spans="1:47" ht="12.75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</row>
    <row r="1064" spans="1:47" ht="12.75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</row>
    <row r="1065" spans="1:47" ht="12.75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</row>
    <row r="1066" spans="1:47" ht="12.75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</row>
    <row r="1067" spans="1:47" ht="12.75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</row>
    <row r="1068" spans="1:47" ht="12.75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</row>
    <row r="1069" spans="1:47" ht="12.75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</row>
    <row r="1070" spans="1:47" ht="12.75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</row>
    <row r="1071" spans="1:47" ht="12.75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</row>
    <row r="1072" spans="1:47" ht="12.75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</row>
    <row r="1073" spans="1:47" ht="12.75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</row>
    <row r="1074" spans="1:47" ht="12.75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</row>
    <row r="1075" spans="1:47" ht="12.75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</row>
    <row r="1076" spans="1:47" ht="12.75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</row>
    <row r="1077" spans="1:47" ht="12.75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</row>
    <row r="1078" spans="1:47" ht="12.75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</row>
    <row r="1079" spans="1:47" ht="12.75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</row>
    <row r="1080" spans="1:47" ht="12.75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</row>
    <row r="1081" spans="1:47" ht="12.75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</row>
    <row r="1082" spans="1:47" ht="12.75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</row>
  </sheetData>
  <mergeCells count="232">
    <mergeCell ref="AE184:AI184"/>
    <mergeCell ref="AJ184:AL184"/>
    <mergeCell ref="E234:AP234"/>
    <mergeCell ref="AQ234:AQ236"/>
    <mergeCell ref="AR234:AR236"/>
    <mergeCell ref="AS234:AS236"/>
    <mergeCell ref="E235:H235"/>
    <mergeCell ref="AM235:AP235"/>
    <mergeCell ref="AE235:AI235"/>
    <mergeCell ref="AJ235:AL235"/>
    <mergeCell ref="I184:L184"/>
    <mergeCell ref="M184:P184"/>
    <mergeCell ref="E184:H184"/>
    <mergeCell ref="Q184:T184"/>
    <mergeCell ref="U184:W184"/>
    <mergeCell ref="X184:AA184"/>
    <mergeCell ref="AB184:AD184"/>
    <mergeCell ref="E288:AP288"/>
    <mergeCell ref="AQ288:AQ290"/>
    <mergeCell ref="AR288:AR290"/>
    <mergeCell ref="AS288:AS290"/>
    <mergeCell ref="E289:H289"/>
    <mergeCell ref="AM289:AP289"/>
    <mergeCell ref="I235:L235"/>
    <mergeCell ref="M235:P235"/>
    <mergeCell ref="Q235:T235"/>
    <mergeCell ref="U235:W235"/>
    <mergeCell ref="X235:AA235"/>
    <mergeCell ref="AB235:AD235"/>
    <mergeCell ref="I289:L289"/>
    <mergeCell ref="M289:P289"/>
    <mergeCell ref="Q289:T289"/>
    <mergeCell ref="U289:W289"/>
    <mergeCell ref="X289:AA289"/>
    <mergeCell ref="AB289:AD289"/>
    <mergeCell ref="AE289:AI289"/>
    <mergeCell ref="AJ289:AL289"/>
    <mergeCell ref="E325:H325"/>
    <mergeCell ref="AM325:AP325"/>
    <mergeCell ref="E344:AP344"/>
    <mergeCell ref="AQ344:AQ346"/>
    <mergeCell ref="AR344:AR346"/>
    <mergeCell ref="AS344:AS346"/>
    <mergeCell ref="E345:H345"/>
    <mergeCell ref="I345:L345"/>
    <mergeCell ref="I325:L325"/>
    <mergeCell ref="M325:P325"/>
    <mergeCell ref="X325:AA325"/>
    <mergeCell ref="AB325:AD325"/>
    <mergeCell ref="AE325:AI325"/>
    <mergeCell ref="AJ325:AL325"/>
    <mergeCell ref="M345:P345"/>
    <mergeCell ref="Q345:T345"/>
    <mergeCell ref="U345:W345"/>
    <mergeCell ref="X345:AA345"/>
    <mergeCell ref="AB345:AD345"/>
    <mergeCell ref="AE345:AI345"/>
    <mergeCell ref="AJ345:AL345"/>
    <mergeCell ref="AM345:AP345"/>
    <mergeCell ref="I74:L74"/>
    <mergeCell ref="M74:P74"/>
    <mergeCell ref="X74:AA74"/>
    <mergeCell ref="AB74:AD74"/>
    <mergeCell ref="AE74:AI74"/>
    <mergeCell ref="AJ74:AL74"/>
    <mergeCell ref="B54:B55"/>
    <mergeCell ref="B57:B58"/>
    <mergeCell ref="E73:AP73"/>
    <mergeCell ref="I147:L147"/>
    <mergeCell ref="M147:P147"/>
    <mergeCell ref="Q147:T147"/>
    <mergeCell ref="U147:W147"/>
    <mergeCell ref="X147:AA147"/>
    <mergeCell ref="AB147:AD147"/>
    <mergeCell ref="AE147:AI147"/>
    <mergeCell ref="AJ147:AL147"/>
    <mergeCell ref="E146:AP146"/>
    <mergeCell ref="B60:B61"/>
    <mergeCell ref="B63:B64"/>
    <mergeCell ref="A73:D73"/>
    <mergeCell ref="A74:B75"/>
    <mergeCell ref="AQ146:AQ148"/>
    <mergeCell ref="AR146:AR148"/>
    <mergeCell ref="AS146:AS148"/>
    <mergeCell ref="E147:H147"/>
    <mergeCell ref="AM147:AP147"/>
    <mergeCell ref="E43:H43"/>
    <mergeCell ref="I43:L43"/>
    <mergeCell ref="M43:P43"/>
    <mergeCell ref="Q43:T43"/>
    <mergeCell ref="U43:W43"/>
    <mergeCell ref="X43:AA43"/>
    <mergeCell ref="AB43:AD43"/>
    <mergeCell ref="AE43:AI43"/>
    <mergeCell ref="AJ43:AL43"/>
    <mergeCell ref="AM43:AP43"/>
    <mergeCell ref="AQ73:AQ75"/>
    <mergeCell ref="AR73:AR75"/>
    <mergeCell ref="AS73:AS75"/>
    <mergeCell ref="E74:H74"/>
    <mergeCell ref="AM74:AP74"/>
    <mergeCell ref="I108:L108"/>
    <mergeCell ref="M108:P108"/>
    <mergeCell ref="X108:AA108"/>
    <mergeCell ref="AB108:AD108"/>
    <mergeCell ref="AR9:AR11"/>
    <mergeCell ref="AS9:AS11"/>
    <mergeCell ref="E42:AP42"/>
    <mergeCell ref="AQ42:AQ44"/>
    <mergeCell ref="AR42:AR44"/>
    <mergeCell ref="AS42:AS44"/>
    <mergeCell ref="Q108:T108"/>
    <mergeCell ref="U108:W108"/>
    <mergeCell ref="E9:AP9"/>
    <mergeCell ref="Q74:T74"/>
    <mergeCell ref="U74:W74"/>
    <mergeCell ref="E107:AP107"/>
    <mergeCell ref="AQ107:AQ109"/>
    <mergeCell ref="AR107:AR109"/>
    <mergeCell ref="AS107:AS109"/>
    <mergeCell ref="E108:H108"/>
    <mergeCell ref="AM108:AP108"/>
    <mergeCell ref="AE108:AI108"/>
    <mergeCell ref="AJ108:AL108"/>
    <mergeCell ref="A110:A144"/>
    <mergeCell ref="C74:C75"/>
    <mergeCell ref="A42:D42"/>
    <mergeCell ref="A43:B44"/>
    <mergeCell ref="C43:C44"/>
    <mergeCell ref="A45:A71"/>
    <mergeCell ref="B45:B46"/>
    <mergeCell ref="B48:B49"/>
    <mergeCell ref="B51:B52"/>
    <mergeCell ref="B88:B90"/>
    <mergeCell ref="B85:B87"/>
    <mergeCell ref="A327:A342"/>
    <mergeCell ref="A145:D145"/>
    <mergeCell ref="A146:D146"/>
    <mergeCell ref="A147:C148"/>
    <mergeCell ref="B247:B248"/>
    <mergeCell ref="B250:B252"/>
    <mergeCell ref="B253:B255"/>
    <mergeCell ref="B257:B259"/>
    <mergeCell ref="B260:B262"/>
    <mergeCell ref="B263:B265"/>
    <mergeCell ref="A344:D344"/>
    <mergeCell ref="A345:C346"/>
    <mergeCell ref="A347:A375"/>
    <mergeCell ref="B284:B286"/>
    <mergeCell ref="A288:D288"/>
    <mergeCell ref="A289:C290"/>
    <mergeCell ref="B167:B169"/>
    <mergeCell ref="B170:B172"/>
    <mergeCell ref="A186:A232"/>
    <mergeCell ref="A234:D234"/>
    <mergeCell ref="A237:A286"/>
    <mergeCell ref="B237:B238"/>
    <mergeCell ref="B239:B240"/>
    <mergeCell ref="B241:B242"/>
    <mergeCell ref="B244:B245"/>
    <mergeCell ref="A184:C185"/>
    <mergeCell ref="B173:B175"/>
    <mergeCell ref="B176:B178"/>
    <mergeCell ref="A183:D183"/>
    <mergeCell ref="B266:B268"/>
    <mergeCell ref="B269:B271"/>
    <mergeCell ref="B272:B274"/>
    <mergeCell ref="B275:B277"/>
    <mergeCell ref="B278:B280"/>
    <mergeCell ref="B120:B123"/>
    <mergeCell ref="B124:B125"/>
    <mergeCell ref="B127:B128"/>
    <mergeCell ref="B130:B131"/>
    <mergeCell ref="B133:B135"/>
    <mergeCell ref="B136:B137"/>
    <mergeCell ref="B139:B141"/>
    <mergeCell ref="B142:B144"/>
    <mergeCell ref="B66:B67"/>
    <mergeCell ref="B69:B71"/>
    <mergeCell ref="B76:B78"/>
    <mergeCell ref="B79:B81"/>
    <mergeCell ref="B82:B84"/>
    <mergeCell ref="B91:B93"/>
    <mergeCell ref="B94:B96"/>
    <mergeCell ref="B97:B99"/>
    <mergeCell ref="B100:B102"/>
    <mergeCell ref="B103:B105"/>
    <mergeCell ref="A107:D107"/>
    <mergeCell ref="A108:C109"/>
    <mergeCell ref="B114:B115"/>
    <mergeCell ref="B117:B118"/>
    <mergeCell ref="B110:B113"/>
    <mergeCell ref="A76:A105"/>
    <mergeCell ref="E183:AP183"/>
    <mergeCell ref="AQ183:AQ185"/>
    <mergeCell ref="AR183:AR185"/>
    <mergeCell ref="AS183:AS185"/>
    <mergeCell ref="AM184:AP184"/>
    <mergeCell ref="B179:B181"/>
    <mergeCell ref="A235:C236"/>
    <mergeCell ref="A325:C326"/>
    <mergeCell ref="A149:A181"/>
    <mergeCell ref="B149:B151"/>
    <mergeCell ref="B152:B154"/>
    <mergeCell ref="B155:B157"/>
    <mergeCell ref="B158:B160"/>
    <mergeCell ref="B161:B163"/>
    <mergeCell ref="B164:B166"/>
    <mergeCell ref="Q325:T325"/>
    <mergeCell ref="U325:W325"/>
    <mergeCell ref="B281:B283"/>
    <mergeCell ref="A291:A322"/>
    <mergeCell ref="A324:D324"/>
    <mergeCell ref="E324:AP324"/>
    <mergeCell ref="AQ324:AQ326"/>
    <mergeCell ref="AR324:AR326"/>
    <mergeCell ref="AS324:AS326"/>
    <mergeCell ref="A9:D9"/>
    <mergeCell ref="A12:A40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7:B7"/>
    <mergeCell ref="C7:D7"/>
    <mergeCell ref="AQ9:AQ11"/>
  </mergeCells>
  <dataValidations count="1">
    <dataValidation type="list" allowBlank="1" showErrorMessage="1" sqref="C237:C286" xr:uid="{00000000-0002-0000-0100-000000000000}">
      <formula1>"8а,8б,8я,8в"</formula1>
    </dataValidation>
  </dataValidations>
  <pageMargins left="0.25" right="0.25" top="0.51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Пояснительная записка</vt:lpstr>
      <vt:lpstr>График оценочных процедур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dcterms:created xsi:type="dcterms:W3CDTF">2024-09-28T08:38:22Z</dcterms:created>
  <dcterms:modified xsi:type="dcterms:W3CDTF">2026-09-10T10:28:13Z</dcterms:modified>
</cp:coreProperties>
</file>